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se\Desktop\tesis STALYN\"/>
    </mc:Choice>
  </mc:AlternateContent>
  <bookViews>
    <workbookView xWindow="0" yWindow="0" windowWidth="20400" windowHeight="7755" tabRatio="252"/>
  </bookViews>
  <sheets>
    <sheet name="Matriz de Riesgos Laborales" sheetId="4" r:id="rId1"/>
    <sheet name="Hoja2" sheetId="6" r:id="rId2"/>
    <sheet name="Hoja1" sheetId="5" r:id="rId3"/>
  </sheets>
  <definedNames>
    <definedName name="_xlnm.Print_Area" localSheetId="0">'Matriz de Riesgos Laborales'!$A$3:$Y$75</definedName>
    <definedName name="_xlnm.Print_Titles" localSheetId="0">'Matriz de Riesgos Laborales'!$15:$16</definedName>
  </definedNames>
  <calcPr calcId="152511"/>
</workbook>
</file>

<file path=xl/calcChain.xml><?xml version="1.0" encoding="utf-8"?>
<calcChain xmlns="http://schemas.openxmlformats.org/spreadsheetml/2006/main">
  <c r="P31" i="6" l="1"/>
  <c r="F31" i="6"/>
  <c r="P30" i="6"/>
  <c r="F30" i="6"/>
  <c r="P29" i="6"/>
  <c r="F29" i="6"/>
  <c r="P28" i="6"/>
  <c r="F28" i="6"/>
  <c r="P27" i="6"/>
  <c r="F27" i="6"/>
  <c r="P26" i="6"/>
  <c r="F26" i="6"/>
  <c r="P25" i="6"/>
  <c r="F25" i="6"/>
  <c r="P24" i="6"/>
  <c r="F24" i="6"/>
  <c r="P23" i="6"/>
  <c r="F23" i="6"/>
  <c r="F22" i="6"/>
  <c r="F21" i="6"/>
  <c r="F20" i="6"/>
  <c r="F19" i="6"/>
  <c r="F18" i="6"/>
  <c r="F17" i="6"/>
  <c r="F16" i="6"/>
  <c r="F15" i="6"/>
  <c r="F14" i="6"/>
  <c r="F13" i="6"/>
  <c r="F12" i="6"/>
  <c r="F11" i="6"/>
  <c r="F10" i="6"/>
  <c r="F9" i="6"/>
  <c r="F8" i="6"/>
  <c r="F7" i="6"/>
  <c r="F6" i="6"/>
  <c r="F5" i="6"/>
  <c r="F4" i="6"/>
  <c r="F3" i="6"/>
  <c r="F36" i="4"/>
  <c r="M36" i="4"/>
  <c r="N36" i="4" s="1"/>
  <c r="F38" i="4"/>
  <c r="F39" i="4"/>
  <c r="F40" i="4"/>
  <c r="F41" i="4"/>
  <c r="F42" i="4"/>
  <c r="F43" i="4"/>
  <c r="F44" i="4"/>
  <c r="F45" i="4"/>
  <c r="F46" i="4"/>
  <c r="F47" i="4"/>
  <c r="F48" i="4"/>
  <c r="F49" i="4"/>
  <c r="F50" i="4"/>
  <c r="F51" i="4"/>
  <c r="F52" i="4"/>
  <c r="F53" i="4"/>
  <c r="F54" i="4"/>
  <c r="F55" i="4"/>
  <c r="F56" i="4"/>
  <c r="F57" i="4"/>
  <c r="F58" i="4"/>
  <c r="P58" i="4"/>
  <c r="F59" i="4"/>
  <c r="P59" i="4"/>
  <c r="F60" i="4"/>
  <c r="P60" i="4"/>
  <c r="F61" i="4"/>
  <c r="P61" i="4"/>
  <c r="F62" i="4"/>
  <c r="P62" i="4"/>
  <c r="F63" i="4"/>
  <c r="P63" i="4"/>
  <c r="F64" i="4"/>
  <c r="P64" i="4"/>
  <c r="F65" i="4"/>
  <c r="P65" i="4"/>
  <c r="F66" i="4"/>
  <c r="P66" i="4"/>
  <c r="F32" i="4" l="1"/>
  <c r="F33" i="4"/>
  <c r="F34" i="4"/>
  <c r="F35" i="4"/>
  <c r="F31" i="4"/>
  <c r="F29" i="4"/>
  <c r="F26" i="4"/>
  <c r="F27" i="4"/>
  <c r="F28" i="4"/>
  <c r="F23" i="4"/>
  <c r="F24" i="4"/>
  <c r="F25" i="4"/>
  <c r="F18" i="4"/>
  <c r="F19" i="4"/>
  <c r="F20" i="4"/>
  <c r="F21" i="4"/>
  <c r="F22" i="4"/>
  <c r="F17" i="4"/>
  <c r="M17" i="4"/>
  <c r="N17" i="4" s="1"/>
  <c r="M27" i="4"/>
  <c r="N27" i="4" s="1"/>
  <c r="M35" i="4"/>
  <c r="N35" i="4" s="1"/>
  <c r="M34" i="4"/>
  <c r="N34" i="4" s="1"/>
  <c r="M30" i="4"/>
  <c r="N30" i="4" s="1"/>
  <c r="M29" i="4"/>
  <c r="N29" i="4" s="1"/>
  <c r="M18" i="4"/>
  <c r="N18" i="4" s="1"/>
  <c r="M19" i="4"/>
  <c r="N19" i="4" s="1"/>
  <c r="M20" i="4"/>
  <c r="N20" i="4" s="1"/>
  <c r="M21" i="4"/>
  <c r="N21" i="4" s="1"/>
  <c r="M22" i="4"/>
  <c r="N22" i="4" s="1"/>
  <c r="M23" i="4"/>
  <c r="N23" i="4" s="1"/>
  <c r="M24" i="4"/>
  <c r="N24" i="4" s="1"/>
  <c r="M25" i="4"/>
  <c r="N25" i="4" s="1"/>
  <c r="M26" i="4"/>
  <c r="N26" i="4" s="1"/>
  <c r="M28" i="4"/>
  <c r="N28" i="4" s="1"/>
  <c r="M31" i="4"/>
  <c r="N31" i="4" s="1"/>
  <c r="M32" i="4"/>
  <c r="N32" i="4" s="1"/>
  <c r="M33" i="4"/>
  <c r="N33" i="4" s="1"/>
</calcChain>
</file>

<file path=xl/comments1.xml><?xml version="1.0" encoding="utf-8"?>
<comments xmlns="http://schemas.openxmlformats.org/spreadsheetml/2006/main">
  <authors>
    <author>Usuario</author>
  </authors>
  <commentList>
    <comment ref="B15" authorId="0" shapeId="0">
      <text>
        <r>
          <rPr>
            <sz val="12"/>
            <color indexed="81"/>
            <rFont val="Tahoma"/>
            <family val="2"/>
          </rPr>
          <t>Todos los factores de riesgo tienen que ser codificados para un mejor seguimiento.
Pueden aumentar o reducirse acorde a la realidad de cada puesto de trabajo.</t>
        </r>
      </text>
    </comment>
    <comment ref="I15" authorId="0" shapeId="0">
      <text>
        <r>
          <rPr>
            <sz val="12"/>
            <color indexed="81"/>
            <rFont val="Tahoma"/>
            <family val="2"/>
          </rPr>
          <t>Se describe breve y concretamente cómo afecta ese factor de riesgo en el puesto de trabajo.
Ej.: Uso de escaleras, ruido de la máquina X, manejo de torundas infectadas, desarraigo familiar por trabajos en el oriente.</t>
        </r>
      </text>
    </comment>
    <comment ref="J15" authorId="0" shapeId="0">
      <text>
        <r>
          <rPr>
            <sz val="12"/>
            <color indexed="81"/>
            <rFont val="Tahoma"/>
            <family val="2"/>
          </rPr>
          <t>Probabilidad: para Método William Fine en F. R. Mecánicos
Valor de Referencia: establecidos por normativa legal o internacional.</t>
        </r>
      </text>
    </comment>
    <comment ref="K15" authorId="0" shapeId="0">
      <text>
        <r>
          <rPr>
            <sz val="12"/>
            <color indexed="81"/>
            <rFont val="Tahoma"/>
            <family val="2"/>
          </rPr>
          <t>Consecuencia: para Método William Fine en F. R. Mecánicos
Valor Medido: acorde a los métodos y herramientas utilizadas para la medición.</t>
        </r>
      </text>
    </comment>
    <comment ref="L15" authorId="0" shapeId="0">
      <text>
        <r>
          <rPr>
            <sz val="12"/>
            <color indexed="81"/>
            <rFont val="Tahoma"/>
            <family val="2"/>
          </rPr>
          <t>Exposición: para Método William Fine en F. R. Mecánicos</t>
        </r>
      </text>
    </comment>
    <comment ref="M15" authorId="0" shapeId="0">
      <text>
        <r>
          <rPr>
            <sz val="12"/>
            <color indexed="81"/>
            <rFont val="Tahoma"/>
            <family val="2"/>
          </rPr>
          <t>Valoración del GP: para Método William Fine en F. R. Mecánico
Dosis: acorde al Valor de Referencia y al Valor Medido
Los métodos descritos son SUGERIDOS, si usted considera oportunamente técnico aplicar otro método de reconocido prestigio internacional lo puede hacer</t>
        </r>
      </text>
    </comment>
    <comment ref="O15" authorId="0" shapeId="0">
      <text>
        <r>
          <rPr>
            <sz val="12"/>
            <color indexed="81"/>
            <rFont val="Tahoma"/>
            <family val="2"/>
          </rPr>
          <t>Opcional.
Ej.: fotografías, registros, datos, informes, entre otros, que ayuden a evidenciar el F. de Riesgo y/o abalicen la medición realizada</t>
        </r>
      </text>
    </comment>
    <comment ref="Q15" authorId="0" shapeId="0">
      <text>
        <r>
          <rPr>
            <sz val="12"/>
            <color indexed="81"/>
            <rFont val="Tahoma"/>
            <family val="2"/>
          </rPr>
          <t>Responsable directo de la ejecución del control de ese factor de riesgo, puede ser el mismo trabajador, el líder del grupo, el supervisor, etc.</t>
        </r>
      </text>
    </comment>
    <comment ref="R15" authorId="0" shapeId="0">
      <text>
        <r>
          <rPr>
            <sz val="14"/>
            <color indexed="81"/>
            <rFont val="Tahoma"/>
            <family val="2"/>
          </rPr>
          <t>Indicar si existe alguna norma legal que le aplique o no.</t>
        </r>
      </text>
    </comment>
    <comment ref="U15" authorId="0" shapeId="0">
      <text>
        <r>
          <rPr>
            <sz val="12"/>
            <color indexed="81"/>
            <rFont val="Tahoma"/>
            <family val="2"/>
          </rPr>
          <t>Describir brevemente los controles a implementar para reducir o eliminar el F. Riesgo</t>
        </r>
      </text>
    </comment>
    <comment ref="V15" authorId="0" shapeId="0">
      <text>
        <r>
          <rPr>
            <sz val="12"/>
            <color indexed="81"/>
            <rFont val="Tahoma"/>
            <family val="2"/>
          </rPr>
          <t>Fecha de finalización del control acorde a la priorización de los factores de riesgo</t>
        </r>
      </text>
    </comment>
    <comment ref="W15" authorId="0" shapeId="0">
      <text>
        <r>
          <rPr>
            <sz val="12"/>
            <color indexed="81"/>
            <rFont val="Tahoma"/>
            <family val="2"/>
          </rPr>
          <t>Se definirá mediante porcentaje el avance de los controles implementados</t>
        </r>
      </text>
    </comment>
    <comment ref="F16" authorId="0" shapeId="0">
      <text>
        <r>
          <rPr>
            <sz val="12"/>
            <color indexed="81"/>
            <rFont val="Tahoma"/>
            <family val="2"/>
          </rPr>
          <t>Número total de personas expuestas en el puesto de trabajo</t>
        </r>
      </text>
    </comment>
    <comment ref="X16" authorId="0" shapeId="0">
      <text>
        <r>
          <rPr>
            <sz val="12"/>
            <color indexed="81"/>
            <rFont val="Tahoma"/>
            <family val="2"/>
          </rPr>
          <t>Responsable del seguimiento de las acciones: Técnico de Seguridad y Salud, Médico Ocupacional, Comité SST, Delegado SST, Responsables.</t>
        </r>
      </text>
    </comment>
  </commentList>
</comments>
</file>

<file path=xl/sharedStrings.xml><?xml version="1.0" encoding="utf-8"?>
<sst xmlns="http://schemas.openxmlformats.org/spreadsheetml/2006/main" count="741" uniqueCount="335">
  <si>
    <t>Delimitación del área de trabajo en donde se pueden desprender partículas o partes de  equipos móviles. Uso de señalización adecuada al trabajo, mantenimiento adecuado de los equipos y herramientas para evitar roturas que pueden desprender partículas y dañar al trabajador especialmente las de impacto y alta rotación. No trabajar sin guardas los equipos especialmente que tienen velocidades de trabajo altas.</t>
  </si>
  <si>
    <t>Eliminar todo conductor de energía como agua y materiales metal mecánicos que puedan conducir energía. Evitar o suspender trabajos en lugares altos en donde se este desarrollando tormentas eléctricas o rayos. Realizar instalaciones de tierra y masa adecuadas en equipos de soldadura.</t>
  </si>
  <si>
    <t>Chequeos periódicos del personal que interviene en trabajo en superficie irregulares, mejorar vías de acceso, colocar asientos normalizados en los equipos pesados anti vibración como grúas, cabinas adecuadas y confortables y alterar las frecuencias de trabajos en lugares desnivelados.</t>
  </si>
  <si>
    <t>Almacenamiento y manipulación adecuada de los combustibles utilizados, uso de diluyentes, pinturas u otro tipo de combustibles en lugares ventilados. Medición y detección de gases  tóxicos y nocivos para la salud. Cumplir con normas NFPA y las que regula DNH.</t>
  </si>
  <si>
    <t>Uso de protección personal, adecuación de sistemas filtrantes en equipos, uso de mascaras faciales en trabajos de lijado, corte y amolado, uso de protecciones o guardas de los equipos con partes móviles especialmente los que tienen velocidades altas.</t>
  </si>
  <si>
    <t>Herramientas en buen estado y afiladas. Uso de protección personal para extremidades superiores adecuadas para el tipo de trabajo. Uso de calzado con protección en la plantilla para el posible ingreso de materiales corto punzantes.</t>
  </si>
  <si>
    <t>Uso de equipo de protección personal para proteger de quemaduras de escorias, oxi corte mig, tic entre otras soldaduras temperaturas bajas y altas, uso de protección de equipos de protección personal adecuados al trabajo, hidratación adecuada.</t>
  </si>
  <si>
    <t>Estimulación permanente al personal que realiza actividades  de la construcción por parte de los mandos medios y jefes de obra. Darle el tiempo necesario para desarrollar sus actividades que son exigentes.</t>
  </si>
  <si>
    <t>Tener pausas laborales, buena condición física y descanso mental.</t>
  </si>
  <si>
    <t>Motivación adecuada, estabilidad con el personal.</t>
  </si>
  <si>
    <t>Valoración del GP
o
Dosis</t>
  </si>
  <si>
    <t>Tomar las medidas necesarias para evitar la caída de estructuras nuevas o a intervenir, colocar señalética de advertencia, cercado del área de riesgo de atrapamiento por caída de materiales , almacenaje adecuado de herramientas y equipos.</t>
  </si>
  <si>
    <t>Maquinaria en perfecto estado, bien empotradas y ancladas de acuerdo al caso,  mantenimiento adecuado. No retirar protecciones de seguridad como cabinas de seguridad en grúas y equipos móviles, pitos de retroceso entre otros.</t>
  </si>
  <si>
    <t>Colocar materiales en pasos peatonales o de flujo de personal. Maquinas, herramientas u objetos colocados de forma inadecuada. Suelos  inestables y con exposición de elementos que pueden provocar tropezones y caídas en el  mismo nivel, materiales metal mecánicos, estructuras, etc.</t>
  </si>
  <si>
    <t>Trabajos con precaución, colocar alumbrado artificial en lugares que se lo requiere, realizar mediciones de Luxes de acuerdo al ambiente y las tareas a realizar, señalizar u cercar el área de trabajo.</t>
  </si>
  <si>
    <t>Trabajar en piso mojados en donde exista energía eléctrica, soldadura en pisos húmedos, trabajos en lugares altos en descargas eléctricas (rayos), contacto con materiales metálicos como varillas de construcción en líneas de transmisión. Calentamiento anormal de equipos eléctricos que producen cortocircuito, contactos eléctricos, descarga eléctrica con partes activas a masa.</t>
  </si>
  <si>
    <t>Colocar y apilar correctamente materiales y equipos, delimitación del área a trabajar, armado de estructuras, andamios y plataformas de forma segura y en superficie niveladas y fijas, apilamiento de materiales metal mecánicos en lugares adecuados y planificación de tareas.</t>
  </si>
  <si>
    <t>Proyección de partículas o fragmentos de metales, velocidad inadecuada de equipos y maquinas, elección incorrecta de abrasivos, amolado de metales, lijadoras, uso de equipos pesados que desprenden y levantan partículas, salpicadura de escoria de soldadura por choque térmico o de golpe</t>
  </si>
  <si>
    <t>Uso de protección personal con calzado de seguridad con plantillas que no pasen elementos punzantes, retiro del área de trabajo de elementos que causen este tipo de daño. Administración de vacunas antitetánicas de todo el personal que manipula elementos metal mecánicos.</t>
  </si>
  <si>
    <t>Uso de herramientas corto punzantes como navajas, cuchillos, maquinas de desbaste, rectificación y precisión, contacto con materiales metálicos filudos, uso de herramientas en mal estado, cepiladoras, combos, martillos, cepillos de acero, tijeras entre otros.</t>
  </si>
  <si>
    <t>Uso de techos o cubiertas, uso de protección personal como gorras casco con visera, bloqueador solar, hidratación.</t>
  </si>
  <si>
    <t>El movimiento de maquinaria pesada, vehículos de transporte, herramientas manuales y equipos de devastado, rectificación,  limadoras, lijadoras, amoladoras, entre otras producen niveles sonoro en DB que de acuerdo a la exposición por jornada hora debe tomarse en cuenta y los ruidos de impacto que al entrar en contacto con el metal producen altos niveles sonoros.</t>
  </si>
  <si>
    <t>Uso de equipo de protección personal auditivos de acuerdo a los decibeles marcados. Mantenimiento adecuado de los equipos, control periódico con exámenes auditivos, chequeo periódico de herramientas y demás dispositivos mecánicos.</t>
  </si>
  <si>
    <t>Al detectar síntomas anormales en la salud, establecer control medico inmediato. Tener una cultura individual de salud para no contaminar al resto de trabajadores. Uso de vacunas para varios tipos de agentes biológicos. Exámenes periódicos y asistir al dispensario en caso de síntomas anormales.</t>
  </si>
  <si>
    <t>Uso de elementos de izaje, carros, carretillas, montacargas, grúas entre otros que facilitan el trabajo. De no poder utilizarlas aplicar técnicas para alzar cargas con capacitaciones periódicas.</t>
  </si>
  <si>
    <t>Realizar trabajos de esfuerzo alternadamente con la rotación de personal. Uso de elementos de izaje, carros, carretillas, montacargas, grúas entre otros que facilitan el trabajo. De no poder utilizarlas aplicar técnicas para alzar cargas con capacitaciones periódicas.</t>
  </si>
  <si>
    <t>Existe la combustión interna de motores mecánicos que producen CO2 y si están en un lugar cerrado y no ventilado puede causar  hasta la muerte por inhalar por largo tiempo este aire contaminado. Material particulado. Exposición a gases tóxicos e inflamables emanados por fundiciones de metales tóxicos, soldadura que producen plomo, diluyentes, pinturas, etc.</t>
  </si>
  <si>
    <t>Medición de calidad de aire y eliminación de contaminantes, utilización de equipos de ventilación y auto contenido y de protección respiratoria y visual.</t>
  </si>
  <si>
    <t>Alternar al personal en trabajos de sobresfuerzo y tratar de no trabajar en posiciones forzadas. Exámenes específicos y periódicos a personal que interviene continuamente en este tipo de trabajos repetitivos. Realizar ejercicios y pausas activas.</t>
  </si>
  <si>
    <t>Existen movimientos repetitivos como el levantamiento de cargas, materiales, herramientas y equipos, movimientos repetitivos de miembros superiores en soldadura, trabajos de precisión  entre otros que pueden causar fatiga muscular sobrecarga, dolor y posible lesión en los miembros superiores e inferiores.</t>
  </si>
  <si>
    <t>Rotación de personal que realiza movimientos repetitivos. Exámenes de control periódico del trabajador. Realizar pausas activas.</t>
  </si>
  <si>
    <t>Uso de protección personal respiratorio , del cuerpo, visual y de duchas de emergencia en caso de contacto con los contaminantes químicos. Tener identificado el tipo de agente químico y su hoja de MSDS.</t>
  </si>
  <si>
    <t>FACTORES DE RIESGO</t>
  </si>
  <si>
    <t>Contactos térmicos extremos</t>
  </si>
  <si>
    <t>M03</t>
  </si>
  <si>
    <t>Atrapamiento por vuelco de máquinas o  carga</t>
  </si>
  <si>
    <t>El trabajador queda atrapado por el vuelco de tractores, carretillas, vehículos o máquinas.</t>
  </si>
  <si>
    <t>Nº de expuestos</t>
  </si>
  <si>
    <t>FACTOR DE RIESGO</t>
  </si>
  <si>
    <t>Anexo</t>
  </si>
  <si>
    <t>Exposición</t>
  </si>
  <si>
    <t>Atrapamiento en instalaciones</t>
  </si>
  <si>
    <t>OBSERVACIÓN</t>
  </si>
  <si>
    <t>CÓDIGO</t>
  </si>
  <si>
    <t>MO1</t>
  </si>
  <si>
    <t>Hombres</t>
  </si>
  <si>
    <t>Mujeres</t>
  </si>
  <si>
    <t>F04</t>
  </si>
  <si>
    <t>F07</t>
  </si>
  <si>
    <t>Ruido</t>
  </si>
  <si>
    <t>El ruido es un contaminante físico que se transmite por el aire mediante un movimiento ondulatorio.
Se genera ruido en:
Motores eléctricos o de combustión interna.
Escapes de aire comprimido.
Rozamientos o impactos de partes metálicas.
Máquinas.</t>
  </si>
  <si>
    <t>F08</t>
  </si>
  <si>
    <t>F01</t>
  </si>
  <si>
    <t>B02</t>
  </si>
  <si>
    <t>Accidentes causados por seres vivos</t>
  </si>
  <si>
    <t>Se incluyen los accidentes causados directamente por animales e insectos</t>
  </si>
  <si>
    <t>Q01</t>
  </si>
  <si>
    <t>Exposición a químicos</t>
  </si>
  <si>
    <t>Los contaminantes químicos son sustancias de naturaleza química en forma sólida, líquida o gaseosa que penetran en el cuerpo del trabajador por vía dérmica, digestiva, respiratoria o parenteral. El riesgo viene definido por la dosis que a su vez se define en función del tiempo de exposición y de la concentración de dicha sustancia en el ambiente de trabajo.</t>
  </si>
  <si>
    <t>E04</t>
  </si>
  <si>
    <t>TOTAL</t>
  </si>
  <si>
    <t>M05</t>
  </si>
  <si>
    <t>Caída en un lugar de paso o una superficie de trabajo.
Caída sobre o contra objetos.
Tipo de suelo inestable o deslizante.</t>
  </si>
  <si>
    <t>M06</t>
  </si>
  <si>
    <t>M07</t>
  </si>
  <si>
    <t>Considera riesgos de accidentes por caídas de materiales, herramientas, aparatos, etc., que se estén manejando o transportando manualmente o con ayudas mecánicas, siempre que el accidentado sea el trabajador que este manipulando el objeto que cae.</t>
  </si>
  <si>
    <t>M09</t>
  </si>
  <si>
    <t>Choque contra objetos inmóviles</t>
  </si>
  <si>
    <t>M13</t>
  </si>
  <si>
    <t>Contactos eléctricos indirectos</t>
  </si>
  <si>
    <t>Aquellos en los que la persona entra en contacto con algún elemento que no forma parte del circuito eléctrico y que, en condiciones normales, no debería tener tensión, pero que la adquirido accidentalmente (envolvente, órganos de mando, etc.)</t>
  </si>
  <si>
    <t>M15</t>
  </si>
  <si>
    <t>M16</t>
  </si>
  <si>
    <t>M17</t>
  </si>
  <si>
    <t>F02</t>
  </si>
  <si>
    <t>Iluminación</t>
  </si>
  <si>
    <t>Según el tipo de trabajo a realizar se necesita un determinado nivel de iluminación. Un bajo nivel de iluminación, además de causar daño a la visión, contribuye a aumentar el riesgo de accidentes.
Un elevado nivel de iluminación crea molestias y cansancio visual.
Iluminación del puesto de trabajo no adecuada a las características de trabajo u operación.</t>
  </si>
  <si>
    <t>MO2</t>
  </si>
  <si>
    <t>Atrapamiento por o entre objetos</t>
  </si>
  <si>
    <t>El cuerpo o alguna de sus partes quedan atrapadas por:
Piezas que engranan.
Un objeto móvil y otro inmóvil.
Dos o más objetos móviles que no engranan.</t>
  </si>
  <si>
    <t>Accidentes producidos por los efectos del fuego o sus consecuencias.
Falta de señalización de advertencia, prohibición, obligación, salvamento o socorro o de lucha contra incendios.</t>
  </si>
  <si>
    <t>Contaminantes biológicos</t>
  </si>
  <si>
    <t>B01</t>
  </si>
  <si>
    <t>M12</t>
  </si>
  <si>
    <t>Contactos eléctricos directos</t>
  </si>
  <si>
    <t>Descripción de actividades principales desarrolladas</t>
  </si>
  <si>
    <t>Herramientas y Equipos utilizados</t>
  </si>
  <si>
    <t>Interviene el trabajador como parte dinámica y choca, golpea, roza o raspa sobre un objeto inmóvil.
Áreas de trabajo no delimitadas, no señalizadas y con visibilidad insuficiente.</t>
  </si>
  <si>
    <t>M10</t>
  </si>
  <si>
    <t>Choque contra objetos móviles</t>
  </si>
  <si>
    <t>M11</t>
  </si>
  <si>
    <t>Choques de objetos desprendidos</t>
  </si>
  <si>
    <t>Considera el riesgo de accidente por caídas de herramientas, objetos, aparatos o materiales sobre el trabajador que no los está manipulando.
Falta de resistencia en estanterías y estructuras de apoyo para almacenamiento.
Inestabilidad de los apilamientos de materiales.</t>
  </si>
  <si>
    <t>M18</t>
  </si>
  <si>
    <t>Proyección de partículas</t>
  </si>
  <si>
    <t>Circunstancia que se puede manifestar en lesiones producidas por piezas, fragmentos o pequeñas partículas de material, proyectadas por una máquina, herramientas o materia prima a conformar.</t>
  </si>
  <si>
    <t>RIESGO ERGONÓMICO</t>
  </si>
  <si>
    <t>La carga física del trabajo se produce como consecuencia de las actividades físicas que se realizan para la consecución de dicha tarea. Consecuencia directa de una carga física excesiva será la fatiga muscular, que se traducirá en patología osteomuscular, aumento del riesgo de accidente, disminución de la productividad y calidad del trabajo, en un aumento de la insatisfacción personal o en inconfort. La fatiga física se estudia en cuanto a trabajos estáticos y dinámicos. En cuanto a la posición, clasificaremos los trabajos en cuanto a que se realicen de pie, sentado o de forma alternativa.</t>
  </si>
  <si>
    <t>Los empleados podrían tener afecciones osteomusculares (lesión dolorosa) por distención de varios ligamentos en las articulaciones de las extremidades inferiores por efecto a caminar o transitar por superficies irregulares</t>
  </si>
  <si>
    <t>Caída de personas al mismo nivel</t>
  </si>
  <si>
    <t>Falta de diferenciación entre los pasillos definidos para el tráfico de personas y los destinados al paso de vehículos.</t>
  </si>
  <si>
    <t>RIESGO MECÁNICO</t>
  </si>
  <si>
    <t>RIESGO QUÍMICO</t>
  </si>
  <si>
    <t>RIESGO FÍSICO</t>
  </si>
  <si>
    <t>M08</t>
  </si>
  <si>
    <t>Espacios confinados</t>
  </si>
  <si>
    <t>RIESGO BIOLÓGICO</t>
  </si>
  <si>
    <t>Calidad de aire deficiente: puede haber una cantidad insuficiente de oxígeno para que el trabajador pueda respirar.
La atmósfera puede contener alguna sustancia venenosa que haga que el trabajador se enferme o que incluso le provoque pérdida de conocimiento.
Las exposiciones químicas debido a contacto con la piel o por ingestión así como inhalación de “aire de baja calidad ”
Riesgo de incendios: pueden haber atmósferas inflamables/explosivas debido a líquidos inflamables y gases y polvos combustibles que si se encienden pueden llevar a un incendio o a una explosión.
Procesos relacionados con riesgos tales como residuos químicos, liberación de contenidos de una línea de suministro.</t>
  </si>
  <si>
    <t>Bajo</t>
  </si>
  <si>
    <t>F05</t>
  </si>
  <si>
    <t>F06</t>
  </si>
  <si>
    <t>Son aquellas radiaciones electromagnéticas que al atravesar la materia son capaces de producir la ionización de la misma.
Se presentan en:
Gammagrafía industrial.
Diagnosis radiológica.
Radioterapia.
Centrales nucleares.
Análisis químico mineral.
Investigación con isótopos radioactivos.</t>
  </si>
  <si>
    <t>Radiación ionizante</t>
  </si>
  <si>
    <t>Radiación no ionizante</t>
  </si>
  <si>
    <t xml:space="preserve">Son radiaciones electromagnéticas que no producen ionización.
Se presentan en:
Hornos microondas.
Secaderos industriales.
Emisiones de radiofrecuencia.
Soldadura.
Salas de esterilización.
Fusión de metales.
Aplicación del láser.        </t>
  </si>
  <si>
    <t>F09</t>
  </si>
  <si>
    <t>Vibraciones</t>
  </si>
  <si>
    <t xml:space="preserve">La exposición a vibraciones se produce cuando se transmite a alguna parte del cuerpo el movimiento oscilante de una estructura. La vibración puede causar disconfort, pérdida de precisión al ejecutar movimientos, pérdida de rendimiento debido a la fatiga, hasta alteraciones graves de la salud </t>
  </si>
  <si>
    <t>E01</t>
  </si>
  <si>
    <t>Sobreesfuerzo</t>
  </si>
  <si>
    <t>Riesgos originados por el manejo de cargas pesadas o por movimientos mal realizados:
Al levantar objetos.
Al estirar o empujar objetos.
Al manejar o lanzar objetos</t>
  </si>
  <si>
    <t>E02</t>
  </si>
  <si>
    <t>La carga física del trabajo se produce como consecuencia de las actividades físicas que se realizan para la consecución de dicha tarea. Consecuencia directa de una carga física excesiva será la fatiga muscular, que se traducirá en patología osteomuscular, aumento del riesgo de accidente, disminución de la productividad y calidad del trabajo, en un aumento de la insatisfacción personal o en inconfort. La fatiga física se estudia en cuanto a trabajos estáticos y dinámicos.</t>
  </si>
  <si>
    <t>E03</t>
  </si>
  <si>
    <t>Calidad de aire interior</t>
  </si>
  <si>
    <t>E05</t>
  </si>
  <si>
    <t>E06</t>
  </si>
  <si>
    <t>Puesto de trabajo con Pantalla de Visualización de Datos (PVD)</t>
  </si>
  <si>
    <t>Se ha producido una revolución tecnológica cuyo exponente más importante sea quizá el uso del ordenador (pantalla de visualización de datos PVD). Se revisarán los aspectos referentes a las condiciones de  trabajo que deben reunir la sala, la pantalla, el teclado, la impresora, la mesa, la silla, así como otras cuestiones colaterales como la luz, instalación eléctrica, fatiga visual o fatiga postural.</t>
  </si>
  <si>
    <t>Confort térmico</t>
  </si>
  <si>
    <t>FACTORES PSICOSOCIALES</t>
  </si>
  <si>
    <t>P01</t>
  </si>
  <si>
    <t>Turnos rotativos</t>
  </si>
  <si>
    <t>P02</t>
  </si>
  <si>
    <t>Trabajo nocturno</t>
  </si>
  <si>
    <t>P03</t>
  </si>
  <si>
    <t>P04</t>
  </si>
  <si>
    <t>Alta responsabilidad</t>
  </si>
  <si>
    <t>P05</t>
  </si>
  <si>
    <t>Sobrecarga mental</t>
  </si>
  <si>
    <t>P06</t>
  </si>
  <si>
    <t>Minuciosidad de la tarea</t>
  </si>
  <si>
    <t>P07</t>
  </si>
  <si>
    <t>P08</t>
  </si>
  <si>
    <t>Inestabilidad en el empleo</t>
  </si>
  <si>
    <t>P09</t>
  </si>
  <si>
    <t>Déficit en la comunicación</t>
  </si>
  <si>
    <t>Discapacitados</t>
  </si>
  <si>
    <t>Desplome derrumbamiento</t>
  </si>
  <si>
    <t>Comprende los desplomes, total o parcial, de edificios, muros, andamios, escaleras, materiales apilados, etc. y los derrumbamientos de masas de tierra, rocas, aludes, etc.</t>
  </si>
  <si>
    <t>Inestabilidad de los apilamientos de materiales.</t>
  </si>
  <si>
    <t>M14</t>
  </si>
  <si>
    <t>M19</t>
  </si>
  <si>
    <t>Punzamiento extremidades inferiores</t>
  </si>
  <si>
    <t>Incluye los accidentes que son consecuencia de pisadas sobre objetos cortantes o punzantes (clavos, chinchetas, chapas, etc.) pero que no originan caídas.</t>
  </si>
  <si>
    <t>M20</t>
  </si>
  <si>
    <t>F03</t>
  </si>
  <si>
    <t>Exposición a temperaturas extremas</t>
  </si>
  <si>
    <t>VALOR MEDIDO
DOSIS</t>
  </si>
  <si>
    <t>VALOR MEDIDO
AMBIENTE SALUBRE/INSALUBRE</t>
  </si>
  <si>
    <t>VALOR MEDIDO</t>
  </si>
  <si>
    <t>REPORTE
ESTRÉS 
TÉRMICO</t>
  </si>
  <si>
    <t>VALOR MEDIDO
 DOSIS</t>
  </si>
  <si>
    <t>REPORTE BIOLÓGICO</t>
  </si>
  <si>
    <t>TGBH (°)
ART. 54
D.E. 2393
POR CALOR O FRIO</t>
  </si>
  <si>
    <t>LUX
ART 56
D.E 2393</t>
  </si>
  <si>
    <t>TLV ACGIH ppm</t>
  </si>
  <si>
    <t>IAQ</t>
  </si>
  <si>
    <t>PPV
PMV</t>
  </si>
  <si>
    <t>MÉTODO SUGERIDO:
RULA
Nivel de actuación</t>
  </si>
  <si>
    <t>VALOR MEDIDO / DOSIS</t>
  </si>
  <si>
    <t>DATOS DE LA EMPRESA/ENTIDAD</t>
  </si>
  <si>
    <t>REPORTE DE MEDICIÓN
RADIACIONES IONIZANTES</t>
  </si>
  <si>
    <t>REPORTE DE MEDICIÓN
RADIACIONES NO IONIZANTES</t>
  </si>
  <si>
    <t>MÉTODO SUGERIDO:
GINSHT
NIOSH
Nivel de actuación</t>
  </si>
  <si>
    <t>TLV ACGIH
(A8)
ART.55 
D.E. 2393</t>
  </si>
  <si>
    <t>MÉTODO SUGERIDO:
REBA
SNOOK &amp; CIRIELLO
GINSHT
Nivel de actuación</t>
  </si>
  <si>
    <t>MÉTODO SUGERIDO:
RULA
REBA
OWAS
JSI (Join Strain Index)
OCRA
LEST
Nivel de actuación</t>
  </si>
  <si>
    <t>REPORTE
ESTRES TÉRMICO</t>
  </si>
  <si>
    <t>REPORTE VIBRACIÓN</t>
  </si>
  <si>
    <t>REPORTE
QUIMICOS</t>
  </si>
  <si>
    <t>GESTIÓN PREVENTIVA</t>
  </si>
  <si>
    <t xml:space="preserve">Acciones a tomar y seguimiento </t>
  </si>
  <si>
    <t>RESPONSABLE</t>
  </si>
  <si>
    <t>Cumplimiento legal</t>
  </si>
  <si>
    <t>Descripción</t>
  </si>
  <si>
    <t>Fecha fin</t>
  </si>
  <si>
    <t>Status</t>
  </si>
  <si>
    <t>Seguimiento acciones tomadas</t>
  </si>
  <si>
    <t>Si</t>
  </si>
  <si>
    <t>No</t>
  </si>
  <si>
    <t>Resp.</t>
  </si>
  <si>
    <t>Firma</t>
  </si>
  <si>
    <t>Observaciones
Referencia legal</t>
  </si>
  <si>
    <t>REPORTE DE RADIACIONES NO IONIZANTES</t>
  </si>
  <si>
    <t>REPORTE DE MEDICIÓN DE TEMPERATURAS SUPERFICIALES</t>
  </si>
  <si>
    <t>REPORTE ILUMINACIÓN</t>
  </si>
  <si>
    <t>ACGIH
BEIS</t>
  </si>
  <si>
    <t>ESTUDIO PSICOSOCIAL</t>
  </si>
  <si>
    <t>Reporte ESTUDIO DE RIESGO PSICOSOCIAL</t>
  </si>
  <si>
    <t>PROCESO:</t>
  </si>
  <si>
    <t>SUBPROCESO:</t>
  </si>
  <si>
    <t>PUESTO DE TRABAJO:</t>
  </si>
  <si>
    <t>JEFE DE ÁREA:</t>
  </si>
  <si>
    <t>EMPRESA/ENTIDAD:</t>
  </si>
  <si>
    <t>Consecuencia
y/o valor medido</t>
  </si>
  <si>
    <t>Probabilidad
y/o
Valor de referencia</t>
  </si>
  <si>
    <t xml:space="preserve">Verificación de cumplimiento </t>
  </si>
  <si>
    <t>Posibilidad de lesión o afección por la acción de los rayos solares</t>
  </si>
  <si>
    <t>Presiones anormales</t>
  </si>
  <si>
    <t>Manipulación de cargas</t>
  </si>
  <si>
    <t>Posiciones forzadas</t>
  </si>
  <si>
    <t>Exposición a radiación solar</t>
  </si>
  <si>
    <t xml:space="preserve">El accidente se produce cuando el trabajador entra en contacto directo con:
Objetos o sustancias calientes.
Objetos o sustancias frías.        </t>
  </si>
  <si>
    <t xml:space="preserve">El trabajador sufre alteraciones fisiológicas por encontrarse expuesto a ambientes específicos de:
Calor extremo (atmosférico o ambiental).
Frío extremo (atmosférico o ambiental).        </t>
  </si>
  <si>
    <t>Temperatura Ambiente</t>
  </si>
  <si>
    <t>Las actividades del puesto de trabajo son realizadas al aire libre y en áreas calurosas o frías que puede dar lugar a fatiga y aun deterioro o falta de productividad del trabajo realizado.</t>
  </si>
  <si>
    <t>F10</t>
  </si>
  <si>
    <t>Condición bajo la cual la presión atmosférica del lugar de trabajo es diferente a la presión atmosférica del ambiente en general</t>
  </si>
  <si>
    <t>Movimientos Repetitivos</t>
  </si>
  <si>
    <t>El confort térmico depende del calor producido por el cuerpo y de los intercambios entre éste y el medio ambiente.</t>
  </si>
  <si>
    <t>E07</t>
  </si>
  <si>
    <t>RULA OCRA TEST DE MICHIGAN PLIBEL INRS</t>
  </si>
  <si>
    <t>Gerente/ Jefe / Coordinador / Responsable de Seguridad y Salud Ocupacional:</t>
  </si>
  <si>
    <t>Responsable de Evaluación:</t>
  </si>
  <si>
    <t>Inmersión en líquidos o material particulado</t>
  </si>
  <si>
    <t>REPORTE RUIDO
DOSIMETRÍAS</t>
  </si>
  <si>
    <t>REPORTE PRESIONES ANORMALES</t>
  </si>
  <si>
    <t xml:space="preserve">VALOR MEDIDO
</t>
  </si>
  <si>
    <t>Manejo de productos inflamables</t>
  </si>
  <si>
    <t>Muerte por sofocación posterior a inmersión en reservorios de agua, silos.</t>
  </si>
  <si>
    <t>Superficies irregulares</t>
  </si>
  <si>
    <t>Trabajo en Alturas</t>
  </si>
  <si>
    <t>Alto</t>
  </si>
  <si>
    <t>Medio</t>
  </si>
  <si>
    <t>Trabajos con precaución, señalización de áreas de circulación vehicular, zonas seguras, resguardos de equipos en movimiento, capacitación permanente al personal, colocar la iluminación necesaria de acuerdo a las tareas a realizar.</t>
  </si>
  <si>
    <t>Comprende los cortes y pinzamientos que el trabajador recibe por acción de un objeto o herramienta, siempre que sobre estos actúen otras fuerzas diferentes a la gravedad, se incluye martillazos, cortes con tijeras, cuchillos, filos y punzamientos con: agujas, cepillos, púas, otros</t>
  </si>
  <si>
    <t>TLV ACGIH
(ms)
ART.62 
D.E. 2393</t>
  </si>
  <si>
    <t>Manejo de herramientas corto punzantes</t>
  </si>
  <si>
    <t>Niveles de concentración de dióxido de carbono (CO2) en oficinas superiores a 1000 ppm genera molestias y cansancio</t>
  </si>
  <si>
    <t>Grupo de movimientos continuos, mantenidos durante un trabajo que implica al mismo conjunto osteo muscular provocando en el mismo fatiga muscular, sobrecarga, dolor y por último lesión</t>
  </si>
  <si>
    <t xml:space="preserve">Trabajo a presión </t>
  </si>
  <si>
    <t>Trabajo monótono</t>
  </si>
  <si>
    <t>Uso adecuado de ropa de trabajo dependiendo del lugar de trabajo, hidratación, aclimatación.</t>
  </si>
  <si>
    <t>Cercar el área de trabajo, pedir especificaciones de los equipos a utilizar, equipo de protección personal para este tipo de rayos, tomar medidas para apartar el área de trabajo y obtener el permiso de la comisión Ecuatoriana de Energía Atómica.</t>
  </si>
  <si>
    <t>Uso de equipo de protección personal, de acuerdo a las condiciones ambientales, recomendar exposiciones parciales para evitar deshidratación y fatigas musculares.</t>
  </si>
  <si>
    <t>Uso de equipos de protección personal, chequeos médicos del personal antes de iniciar estos trabajos.</t>
  </si>
  <si>
    <t>Uso de lentes o gafas especiales , protectores de pantallas de los terminales de video de las computadoras.</t>
  </si>
  <si>
    <t>Colocar luz artificial de acuerdo al tipo de trabajo que realiza, el detalle del mismo y si es demasiada luz techar el mismo y disminuir.</t>
  </si>
  <si>
    <t>Uso de protección personal en extremidades, de acuerdo al equipo a utilizar, mantenimiento adecuado de las herramientas y equipos.</t>
  </si>
  <si>
    <t>Tener el equipo de protección adecuado, instalar a climatizadores en las cabinas de los equipos pesados, y no exponerse a las fuentes de calor o baja temperatura.</t>
  </si>
  <si>
    <t>Actividades administrativas, técnicas y de gestión, con la utilización de equipos electrónicos.</t>
  </si>
  <si>
    <t>En el área administrativa y de gestión</t>
  </si>
  <si>
    <t>Manipulación de combustibles orgánicos, disolventes, pinturas,  diluyentes y productos químicos inflamables utilizados para acabados industriales y en el  movimiento de equipos y vehículos, que pueden por la presencia de gases y temperatura provocar la inflamación de los mismos con consecuencia nefastas.</t>
  </si>
  <si>
    <t>Trabajos metalmecánicos  en canales, desprendimiento de partículas en lijado y amolado sin protección respiratoria, aspiración de gases contaminantes como soldadura en espacios confinados y con oxigeno pobre, en silos o tanques de almacenamiento de combustibles o sustancias tóxicas.</t>
  </si>
  <si>
    <t xml:space="preserve">En la fundición de metales, soldadura, oxi corte, fraguas, con exposición a temperaturas extremas por radiación de calor, uso de Hidrógeno liquido o gas para bajar la temperatura y contraer materiales, uso de sopletes u hornillas para derretir impermeabilizantes entre otros. </t>
  </si>
  <si>
    <t>Trabajos con equipos que emiten radiación ionizante como los utilizados para termografía, comprobación de soldadura, etc.</t>
  </si>
  <si>
    <t>Apilamiento de cargas de forma correcta para que no tenga peligro de caída. Trabajos coordinados al descargar materiales de construcción metal mecánico, chequeo de herramientas y dar de baja las que no cumple con especificaciones.</t>
  </si>
  <si>
    <r>
      <t xml:space="preserve">DESCRIPCIÓN DEL FACTOR DE PELIGRO </t>
    </r>
    <r>
      <rPr>
        <b/>
        <i/>
        <sz val="11"/>
        <rFont val="Arial"/>
        <family val="2"/>
      </rPr>
      <t>IN SITU</t>
    </r>
  </si>
  <si>
    <t>Apilamiento de cargas pesadas. Izaje de materiales con la ayuda de grúas, polipastos tecles, etc.,  uso de herramientas en mal estado y que no se aseguren correctamente que pueden caer y golpear al trabajador o al personal que trabaja junto. Caída de objetos durante el transporte manual de piezas y equipos.</t>
  </si>
  <si>
    <t>Orden y limpieza. Nivelación de pasos peatonales y retiro de materiales que pueden provoca tropezones y caídas del personal que transita en la planta industrial.</t>
  </si>
  <si>
    <t>Inspección de los andamios y plataformas. Amarrado adecuado con implementos de seguridad uso de arnés y línea de vida mientras se realiza trabajo en altura (1.80 m). Chequeo de escaleras, grúas y sus implementos de seguridad, manipulación adecuada de las mismas, uso de las personas capacitadas para sostener la escalera y utilizar los tres puntos de apoyo del trabajador que utiliza la escalera. Delimitación del área de trabajo colocar señalización, actividades descritas en el respectivo ATS.</t>
  </si>
  <si>
    <t>GRADOS CENTÍGRADOS / FAHRENHEIT
DE LA SUPERFICIE A EVALUARSE</t>
  </si>
  <si>
    <t>ACGIH
OIT
TLV  (ni)</t>
  </si>
  <si>
    <t xml:space="preserve">Temperatura ambiente, hasta 26 ºC, con una humedad reativa 40,1%  </t>
  </si>
  <si>
    <t>Ley:
Normalizado a 8 horas
ART.55
D.E. 2393</t>
  </si>
  <si>
    <t>Nivel de ruido= 94,8 dB    dosis determinada= 1,0</t>
  </si>
  <si>
    <t xml:space="preserve">Temperatura ambiente osila desde 17 ºC , hasta 26ºC, con una humedad reativa 40,1% hasta 58.2%  </t>
  </si>
  <si>
    <t xml:space="preserve">Reportes de acuerdo al area en donde se ejecute el mantenimiento.    </t>
  </si>
  <si>
    <t>Se determina posturas con posibilidad de causar daño al sistema musculoesqueletico.</t>
  </si>
  <si>
    <t>No se determina riesgo para carga de trabajo moderado.</t>
  </si>
  <si>
    <t>Aplicar normas en todos los trabajos como responsabilidad con la ejecucion de los mantenimientos y la seguridad a los trabajadores que intervienen en la misma.</t>
  </si>
  <si>
    <t>Descanso prudencial al personal técnico que realizan trabajos de oficina, técnicos de calculo, diseño entre otros propios del departamento. Realizar pausas laborales e implementar jornadas deportivas con los colaboradores.</t>
  </si>
  <si>
    <t>Trabajos nocturnos y la falta de Luz en tareas definidas, rutas sin señalización, soportes colocados en mala posición, falta de delimitaciones del área de trabajo.</t>
  </si>
  <si>
    <t>Materiales y estructuras de construcción que al cargar o descargar pueden dañar al personal que esta junto. Partes o herramientas que se desprenden por mala utilización de las mismas o en mal estado, equipos de rotación que puede desprenderse sus piezas como amoladoras. lugares de almacenamiento y apilamiento sobrecargados y mal asegurados.</t>
  </si>
  <si>
    <t>Líneas de transmisión de baja, media y alta tención en los lugares en donde se desarrolla un trabajo, al realizar excavaciones y encontrarse con líneas energizadas, líneas de circuitos para alumbrado, instalaciones deficientes de equipos eléctricos como soldadoras, amoladoras, etc.</t>
  </si>
  <si>
    <t>Las temperaturas de acuerdo al lugar de trabajo o a la exposición de temperaturas altas atmosféricas y de equipos, fundiciones de metales entre otros pueden exponer a temperaturas altas y también a fríos extremos como en lugares altos y a la intemperie.</t>
  </si>
  <si>
    <t>La falta de iluminación natural o artificial para que el trabajador pueda realizar los trabajos especialmente los que involucran detalles como rectificación, de precisión, devastado etc., trabajos  de soldadura.</t>
  </si>
  <si>
    <t>En los trabajos de mantenimiento se utiliza soldadura de arco eléctrico TIC y Oxi Corte, energía solar, las mismas que desprenden luces ultra violetas e infrarrojas</t>
  </si>
  <si>
    <t>El uso de equipos y herramientas que generan vibración como, amoladoras, taladros, entre otros producen vibraciones que pueden provocar trastornos sicológicos, tenditis etc.</t>
  </si>
  <si>
    <t>En las actividades operacionales y de mantenimiento, se transmiten por el aire con la inhalación o por la piel, con presencia de humo niebla vapores o gases de combustión  con el uso de disolventes orgánicos, por pinturas sintéticas aerosoles, combustión de equipos  y presencia de CO,  pegamentos u adhesivos , alquitrán ,  dermatitis por el contacto directo de estos elementos y la ingesta vía oral de estas sustancias.</t>
  </si>
  <si>
    <t>Los trabajadores en cualquier area de trabajo están en contacto constante y pueden contagiar  virus  de la gripe, tuberculosis y malaria, fiebre amarilla por la picadura de insectos. Ingesta de alimentos y aguas contaminados.</t>
  </si>
  <si>
    <t>En el área de los trabajos de mantenimiento existe el manejo de cargas pesadas de materiales metálicos de construcción, herramientas y equipos. Existen movimientos mal realizados al levantar cargas y movimiento de cintura inadecuados. Se tiene esfuerzos para empujar objetos, para pasar herramientas lanzando las mismas entre otros.</t>
  </si>
  <si>
    <t>Para la manipulación de cargas de materiales, equipos y herramientas existen en el área, se realizan trabajos de carga física que produce fatigas musculares que puede ocasionar estrés un incidente o accidente por el cansancio físico.</t>
  </si>
  <si>
    <t>En la cabina de control del molino y los equipos  pesados como grúas que utilizan durante los mantenimientos, pasan por varias horas los operadores el mismo que deberá tener ventilación adecuada aire acondicionado por bajas u altas temperaturas y sillas anti vibración.</t>
  </si>
  <si>
    <t>No trabajas más de las 40 horas semanales y no doblar turnos seguidos ya que los trabajos de mantenimento son de importante consumo de energía.</t>
  </si>
  <si>
    <t>Existe la necesidad de trabajar en jornadas nocturnas cuando se realice mantenimientos</t>
  </si>
  <si>
    <t>Se debe dotar del descanso adecuado del trabajador que desarrolla actividades en la noche.</t>
  </si>
  <si>
    <t>En trabajos de soldadura, y mantenimiento electrico entre otros.</t>
  </si>
  <si>
    <t xml:space="preserve">Contar con las guardas de sistemas de transmisión en equipos utilizados, no trabajar sin ellas, separación prudencial de equipos en movimiento, señalización de advertencia y trabajos con precaución, mantenimiento adecuado de equipos y herramientas, Implementar procedimientos de seguridad para controlar energizaciones inesperadas, puestas en marcha o liberación de energía  almacenada en la maquinaria. </t>
  </si>
  <si>
    <t>Antes de iniciar actividades de mantenimiento ejecutar la medición y comprobación de calidad de aire con la ayuda de equipos analizador de gases de forma continua. Trabajar con mínimo tres personas necesarias para trabajos confinados y no menos de este número. Realizar permisos especiales de trabajo en lugares confinados. Ingresar o sacar aire de los espacios confinados de acuerdo al requerimiento con la ayuda de equipos, de requerir utilizar equipos de auto contenido de aire especialmente cuando exista CO2 por soldadura.</t>
  </si>
  <si>
    <t>Código de Trabajo, Decreto 2393, REGLAMENTO DE SEGURIDAD Y SALUD DE LOS TRABAJADORES Y MEJORAMIENTO DEL MEDIO AMBIENTE DE TRABAJO,  Reglamento de Seguridad y Salud de la empresa.</t>
  </si>
  <si>
    <t>Código de Trabajo, Decreto 2393, REGLAMENTO DE SEGURIDAD Y SALUD DE LOS TRABAJADORES Y MEJORAMIENTO DEL MEDIO AMBIENTE DE TRABAJO,  Reglamento de Seguridad y Salud de la empresa, norma OSHA 1910.147.</t>
  </si>
  <si>
    <t>Utilización de equipo de protección personal para temperaturas, máscaras para soldar, gafas de oxi corte, pantallas con mantas y toda la protección visual requerida.</t>
  </si>
  <si>
    <t xml:space="preserve">Realizar inicialmente la elaboracion del respectivo ATS. para, Identificar y evitar trabajar junto a líneas de transmisión de acuerdo a la magnitud de la misma. Implementar procedimientos de seguridad para controlar energizaciones inesperadas, puestas en marcha o liberación de energía  almacenada en la maquinaria.  Verificación y comprobación de la desconexión de la energía eléctrica para poder realizar los trabajos, trabajar con zapatos de seguridad dieléctricos sin punta de acero en donde existan trabajos con energía presente EPP adecuado, </t>
  </si>
  <si>
    <t xml:space="preserve">Medición de calidad de aire y eliminación de contaminantes, utilización de equipos de ventilación y aeración, los de protección respiratoria y visual, Mantenimiento continuo del sistema de filtros para controlar la emanación de polución en el ambiente, dotar de equipo de protección adecuado a los trabajadores y controlar su correcta utilización. </t>
  </si>
  <si>
    <t>LA UNIVERSAL</t>
  </si>
  <si>
    <t xml:space="preserve">OPERACIONES TECNICAS Y DE MANTENIMIENTO DE EQUIPOS INDUSTRIALES EN LA LINEA DE PRODUCCIÓN DE CHOCOLATERIA.
</t>
  </si>
  <si>
    <t xml:space="preserve">Herramientas menores, herramientas de corte, herramientas de impacto, herramientas hidráulicas, cizalla, moldes, soldadoras de muchos tipos, oxi corte, taladros, rectificadoras, tornos, fresas, pulidoras, dobladoras, entre otras.
</t>
  </si>
  <si>
    <t>Caída de elementos de maquinas, repuestos, perfiles, entre otros que puedan atrapar dentro del área de trabajo durante las actividades operacionales y de mantenimiento en la linea de produccion de chocolateria.</t>
  </si>
  <si>
    <t>Los empleados y/o contratistas podrían quedar atrapados dentro de las instalaciones</t>
  </si>
  <si>
    <t>Partes móviles de los elementos de transmisión por banda, con herramientas manuales, bandas transportadoras, máquinas encendidas, sistemas de transmisión por engranajes, rodillos, manipulación de cargas, prensas, entre otros que puede atrapar miembros de los trabajadores y operadores durante las actividades operacionales y de mantenimiento en la linea de produccion de chocolateria.</t>
  </si>
  <si>
    <t>Vuelco de equipos pesados como grúas móviles y fijas,  vehículos de carga y transporte, montacargas, entre otras.</t>
  </si>
  <si>
    <t xml:space="preserve">Comprende caída de trabajadores desde alturas superiores a 1,80 metros:
De andamios, pasarelas, plataformas, etc.
De escaleras, fijas o portátiles.
</t>
  </si>
  <si>
    <t>Armado y trabajo en andamios o plataformas para realizar tareas en alturas. En la utilización de escaleras fijas o portátiles  para diferentes trabajos a distinto nivel y en diferente altura.</t>
  </si>
  <si>
    <t xml:space="preserve">Caída de objetos </t>
  </si>
  <si>
    <t>Trabajos en la parte interna del secador de puzolana  y molino, donde sea difícil el acceso y la salida del personal, mantenimiento en tolvas, filtros, separadores etc. Trabajos con poca ventilación y con calidad de aire pobre con atmósferas pobres y contaminadas con CO, por la combustión  interna de motores, generadores soldadoras de combustión interna, humo de soldadura o por la presencia de otras que pueden ser altamente inflamables.</t>
  </si>
  <si>
    <t>Existe maquinaria en movimiento, especialmetne transito de montacargas y yales electricos otras que pueden golpear rozar o raspar al operador . En las áreas de trabajo puede existir bajo nivel de Luxes, dependiendo del detalle del trabajo a realizar, y también puede existir trabajo nocturno de mantenimiento en el que se trabaja las 24 horas del día.</t>
  </si>
  <si>
    <t>Demoliciones de estructuras metálicas antiguas y  por intervenir, caída de andamios y plataformas , materiales mecánicos mal apilados entre otras actividades concernientes al mantenimiento de maquinaria y equipos en la linea de chocolateria.</t>
  </si>
  <si>
    <t>En bodegas y sitios en la linea de chocolateria.</t>
  </si>
  <si>
    <t>Existe el peligro de roturas de esguinces, trastornos musculosqueléticos con tenditis y lumbalgias por trabajar en superficies irregulares y de alto trafico y caminos del personal que interviene en el mismo durante las operaciones tecnicas y de mantenimeintos realizados en la linea de producción de chocolatería.</t>
  </si>
  <si>
    <t>Pisar en elementos corto punzantes como clavos, hierros punzantes, grapas , etc. Durante la ejecucion de actividades que se generan en la linea de producción de chocolatería.</t>
  </si>
  <si>
    <t>Los trabajadores de la linea de producción de chocolatería, están expuestos a tareas en lugares abiertos en donde tienen la exposición a radiación solar u radiaciones UV.</t>
  </si>
  <si>
    <t>Las actividades en la linea de producción de chocolatería de metal generalmente se realizan a la intemperie, teniendo la presencia de temperaturas ambientes altas y bajas.</t>
  </si>
  <si>
    <t>Construcciones de estructuras y trabajos ejecutas en la parte alta de las inatalaciones de la linea de producción de chocolatería.</t>
  </si>
  <si>
    <t>En los trabajos realizados en la linea de producción de chocolatería existen posturas forzadas para realizar las tareas que causan fatiga muscular ya que se realizan de pie la mayor parte de ellos.</t>
  </si>
  <si>
    <t>En la linea de producción de chocolatería se labora en turnos rotativos las 24 horas, en actividades de producción</t>
  </si>
  <si>
    <t>Los trabajadores de la linea de producción de chocolatería están expuesto a exigencias y presión de los supervisores y contratistas para la consecución de las tareas en tiempos definidos.</t>
  </si>
  <si>
    <t>Los trabajos y actividades que se realizan en la linea de producción de chocolatería deben cumplir estándares de seguridad y calidad  y responsabilidad.</t>
  </si>
  <si>
    <t>La comunicación en los trabajos y actividades a realizarce en la linea de producción de chocolatería deben ser bajo ordenes claras y precisas para evitar accidentes o incidentes comprobando siempre el retorno de la misma.</t>
  </si>
  <si>
    <t>Stalyn Silva</t>
  </si>
  <si>
    <t>Ing.  Luis Rodas</t>
  </si>
  <si>
    <t xml:space="preserve">MATRIZ DE RIESGOS LABORALES </t>
  </si>
  <si>
    <t>MANTENIMIENTO</t>
  </si>
  <si>
    <t>JUNIO DEL 2016</t>
  </si>
  <si>
    <t>ING.WILSON MINANGO</t>
  </si>
  <si>
    <t>Técnico de Seguridad y Salud</t>
  </si>
  <si>
    <t>MANTENIMIENTO DE LA LINEA DE PRODUCCION DE CHOCOLATERIA</t>
  </si>
  <si>
    <t>TÉCNICOS DE MANTENIMIENTO</t>
  </si>
  <si>
    <t>Periodo de evaluación:</t>
  </si>
  <si>
    <t>3 meses</t>
  </si>
  <si>
    <t xml:space="preserve">Fecha de Exposición de Resultados: </t>
  </si>
  <si>
    <t>Son contaminantes constituidos por seres vivos. Son los microorganismos patógenos para el hombre.
Estos microorganismos pueden estar presentes en puestos de trabajo de laboratorios de microbiología y hematología, primeras manipulaciones textiles de lana, contacto con animales o personas portadoras de enfermedades infecciosas, etc.</t>
  </si>
  <si>
    <t>ANEXO 3. MATRÍZ DE RIESGOS LABORALES</t>
  </si>
  <si>
    <t>CONTINUACION ANEXO 3. MATRÍZ DE RIESGOS LABORALES</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</si>
</sst>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sz val="10"/>
      <name val="Arial"/>
      <family val="2"/>
    </font>
    <font>
      <sz val="11"/>
      <name val="Arial"/>
      <family val="2"/>
    </font>
    <font>
      <b/>
      <sz val="11"/>
      <name val="Arial"/>
      <family val="2"/>
    </font>
    <font>
      <b/>
      <sz val="11"/>
      <color indexed="8"/>
      <name val="Arial"/>
      <family val="2"/>
    </font>
    <font>
      <sz val="11"/>
      <color indexed="8"/>
      <name val="Arial"/>
      <family val="2"/>
    </font>
    <font>
      <sz val="12"/>
      <color indexed="81"/>
      <name val="Tahoma"/>
      <family val="2"/>
    </font>
    <font>
      <sz val="14"/>
      <color indexed="81"/>
      <name val="Tahoma"/>
      <family val="2"/>
    </font>
    <font>
      <sz val="8"/>
      <name val="Arial"/>
      <family val="2"/>
    </font>
    <font>
      <sz val="11"/>
      <name val="Wingdings"/>
      <charset val="2"/>
    </font>
    <font>
      <b/>
      <sz val="11"/>
      <color indexed="9"/>
      <name val="Arial"/>
      <family val="2"/>
    </font>
    <font>
      <b/>
      <i/>
      <sz val="11"/>
      <name val="Arial"/>
      <family val="2"/>
    </font>
    <font>
      <sz val="11"/>
      <name val="Symbol"/>
      <family val="1"/>
      <charset val="2"/>
    </font>
    <font>
      <sz val="11"/>
      <name val="Cambria"/>
      <family val="1"/>
    </font>
    <font>
      <b/>
      <sz val="20"/>
      <name val="Arial"/>
      <family val="2"/>
    </font>
    <font>
      <sz val="12"/>
      <name val="Arial"/>
      <family val="2"/>
    </font>
    <font>
      <sz val="14"/>
      <name val="Arial"/>
      <family val="2"/>
    </font>
    <font>
      <sz val="12"/>
      <color indexed="8"/>
      <name val="Arial"/>
      <family val="2"/>
    </font>
    <font>
      <sz val="9"/>
      <name val="Arial"/>
      <family val="2"/>
    </font>
    <font>
      <b/>
      <sz val="12"/>
      <name val="Arial"/>
      <family val="2"/>
    </font>
    <font>
      <b/>
      <sz val="12"/>
      <color indexed="8"/>
      <name val="Arial"/>
      <family val="2"/>
    </font>
    <font>
      <b/>
      <sz val="26"/>
      <name val="Times New Roman"/>
      <family val="1"/>
    </font>
    <font>
      <b/>
      <sz val="28"/>
      <name val="Times New Roman"/>
      <family val="1"/>
    </font>
    <font>
      <sz val="28"/>
      <name val="Arial"/>
      <family val="2"/>
    </font>
    <font>
      <b/>
      <sz val="28"/>
      <name val="Arial"/>
      <family val="2"/>
    </font>
    <font>
      <sz val="28"/>
      <name val="Symbol"/>
      <family val="1"/>
      <charset val="2"/>
    </font>
  </fonts>
  <fills count="15">
    <fill>
      <patternFill patternType="none"/>
    </fill>
    <fill>
      <patternFill patternType="gray125"/>
    </fill>
    <fill>
      <patternFill patternType="solid">
        <fgColor indexed="9"/>
        <bgColor indexed="64"/>
      </patternFill>
    </fill>
    <fill>
      <patternFill patternType="solid">
        <fgColor indexed="50"/>
        <bgColor indexed="64"/>
      </patternFill>
    </fill>
    <fill>
      <patternFill patternType="solid">
        <fgColor indexed="10"/>
        <bgColor indexed="64"/>
      </patternFill>
    </fill>
    <fill>
      <patternFill patternType="solid">
        <fgColor indexed="51"/>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9"/>
        <bgColor indexed="64"/>
      </patternFill>
    </fill>
    <fill>
      <patternFill patternType="solid">
        <fgColor indexed="30"/>
        <bgColor indexed="64"/>
      </patternFill>
    </fill>
    <fill>
      <patternFill patternType="solid">
        <fgColor indexed="49"/>
        <bgColor indexed="64"/>
      </patternFill>
    </fill>
    <fill>
      <patternFill patternType="solid">
        <fgColor indexed="44"/>
        <bgColor indexed="64"/>
      </patternFill>
    </fill>
    <fill>
      <patternFill patternType="solid">
        <fgColor indexed="45"/>
        <bgColor indexed="64"/>
      </patternFill>
    </fill>
    <fill>
      <patternFill patternType="solid">
        <fgColor theme="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double">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0" fontId="1" fillId="0" borderId="0"/>
    <xf numFmtId="0" fontId="1" fillId="0" borderId="0"/>
  </cellStyleXfs>
  <cellXfs count="276">
    <xf numFmtId="0" fontId="0" fillId="0" borderId="0" xfId="0"/>
    <xf numFmtId="0" fontId="2" fillId="0" borderId="0" xfId="0" applyFont="1" applyBorder="1" applyAlignment="1">
      <alignment horizont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3" fillId="0" borderId="3" xfId="0" applyFont="1" applyBorder="1" applyAlignment="1"/>
    <xf numFmtId="0" fontId="3" fillId="2" borderId="3"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xf numFmtId="0" fontId="2" fillId="4" borderId="1" xfId="0" applyFont="1" applyFill="1" applyBorder="1" applyAlignment="1">
      <alignment horizontal="center"/>
    </xf>
    <xf numFmtId="0" fontId="2" fillId="5" borderId="1" xfId="0" applyFont="1" applyFill="1" applyBorder="1" applyAlignment="1">
      <alignment horizontal="center"/>
    </xf>
    <xf numFmtId="0" fontId="2" fillId="4" borderId="1" xfId="0" applyFont="1" applyFill="1" applyBorder="1" applyAlignment="1">
      <alignment horizontal="center" vertical="center" wrapText="1"/>
    </xf>
    <xf numFmtId="0" fontId="3" fillId="0" borderId="5" xfId="0" applyFont="1" applyBorder="1" applyAlignment="1">
      <alignment horizontal="left"/>
    </xf>
    <xf numFmtId="0" fontId="3" fillId="0" borderId="0" xfId="0" applyFont="1" applyBorder="1" applyAlignment="1">
      <alignment horizontal="left"/>
    </xf>
    <xf numFmtId="15" fontId="2" fillId="0" borderId="0" xfId="0" applyNumberFormat="1"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0" xfId="0" applyFont="1" applyBorder="1"/>
    <xf numFmtId="0" fontId="9" fillId="0" borderId="0" xfId="0" applyFont="1" applyBorder="1" applyAlignment="1">
      <alignment horizontal="justify"/>
    </xf>
    <xf numFmtId="0" fontId="2" fillId="0" borderId="6" xfId="0" applyFont="1" applyBorder="1"/>
    <xf numFmtId="0" fontId="2" fillId="0" borderId="1" xfId="0" applyFont="1" applyBorder="1"/>
    <xf numFmtId="0" fontId="2" fillId="0" borderId="5" xfId="0" applyFont="1" applyBorder="1"/>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horizontal="center"/>
    </xf>
    <xf numFmtId="0" fontId="2" fillId="0" borderId="7" xfId="0" applyFont="1" applyBorder="1" applyAlignment="1">
      <alignment horizontal="center"/>
    </xf>
    <xf numFmtId="0" fontId="3" fillId="6" borderId="1" xfId="0" applyFont="1" applyFill="1" applyBorder="1" applyAlignment="1">
      <alignment horizontal="center" vertical="center" textRotation="90" wrapText="1"/>
    </xf>
    <xf numFmtId="0" fontId="3" fillId="6" borderId="8"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8" borderId="9"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2" borderId="8" xfId="0" applyFont="1" applyFill="1" applyBorder="1" applyAlignment="1">
      <alignment horizontal="center" vertical="center" wrapText="1"/>
    </xf>
    <xf numFmtId="0" fontId="12" fillId="2" borderId="1" xfId="0" applyFont="1" applyFill="1" applyBorder="1" applyAlignment="1">
      <alignment horizontal="center" vertical="center"/>
    </xf>
    <xf numFmtId="14" fontId="2" fillId="2"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2" borderId="0" xfId="0" applyFont="1" applyFill="1" applyAlignment="1">
      <alignment horizontal="center" vertical="center"/>
    </xf>
    <xf numFmtId="0" fontId="3" fillId="0"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0" fontId="13" fillId="2" borderId="1" xfId="0" applyFont="1" applyFill="1" applyBorder="1" applyAlignment="1">
      <alignment horizontal="center" vertical="center"/>
    </xf>
    <xf numFmtId="17" fontId="2" fillId="0" borderId="1" xfId="0" applyNumberFormat="1" applyFont="1" applyFill="1" applyBorder="1" applyAlignment="1">
      <alignment horizontal="justify" vertical="center" wrapText="1"/>
    </xf>
    <xf numFmtId="9" fontId="2" fillId="0" borderId="1" xfId="0" applyNumberFormat="1" applyFont="1" applyFill="1" applyBorder="1" applyAlignment="1">
      <alignment horizontal="justify" vertical="center" wrapText="1"/>
    </xf>
    <xf numFmtId="0" fontId="2" fillId="0" borderId="0" xfId="0" applyFont="1" applyAlignment="1">
      <alignment horizontal="justify" vertical="center" wrapText="1"/>
    </xf>
    <xf numFmtId="0" fontId="2" fillId="0" borderId="1" xfId="0" applyFont="1" applyFill="1" applyBorder="1" applyAlignment="1">
      <alignment horizontal="justify" vertical="center" wrapText="1"/>
    </xf>
    <xf numFmtId="0" fontId="2" fillId="0" borderId="0" xfId="0" applyFont="1" applyBorder="1" applyAlignment="1">
      <alignment horizontal="justify" vertical="center" wrapText="1"/>
    </xf>
    <xf numFmtId="14" fontId="2" fillId="0" borderId="1" xfId="0" applyNumberFormat="1" applyFont="1" applyFill="1" applyBorder="1" applyAlignment="1">
      <alignment horizontal="justify" vertical="center" wrapText="1"/>
    </xf>
    <xf numFmtId="0" fontId="2" fillId="0" borderId="10" xfId="0" applyFont="1" applyFill="1" applyBorder="1" applyAlignment="1">
      <alignment horizontal="left" vertical="center" wrapText="1"/>
    </xf>
    <xf numFmtId="0" fontId="2" fillId="0" borderId="9" xfId="0" applyFont="1" applyFill="1" applyBorder="1"/>
    <xf numFmtId="0" fontId="2" fillId="0" borderId="1" xfId="0" applyFont="1" applyFill="1" applyBorder="1"/>
    <xf numFmtId="14" fontId="2" fillId="0" borderId="1" xfId="0" applyNumberFormat="1" applyFont="1" applyFill="1" applyBorder="1" applyAlignment="1">
      <alignment horizontal="center" vertical="center"/>
    </xf>
    <xf numFmtId="0" fontId="3" fillId="0" borderId="10" xfId="0" applyFont="1" applyFill="1" applyBorder="1" applyAlignment="1">
      <alignment vertical="center" wrapText="1"/>
    </xf>
    <xf numFmtId="0" fontId="2" fillId="2" borderId="3" xfId="0" applyFont="1" applyFill="1" applyBorder="1" applyAlignment="1">
      <alignment horizontal="center" vertical="center" wrapText="1"/>
    </xf>
    <xf numFmtId="0" fontId="2" fillId="0" borderId="10" xfId="0" applyFont="1" applyBorder="1" applyAlignment="1">
      <alignment horizontal="center" vertical="center" wrapText="1"/>
    </xf>
    <xf numFmtId="0" fontId="3" fillId="0" borderId="1" xfId="0" applyFont="1" applyFill="1" applyBorder="1" applyAlignment="1">
      <alignment vertical="center" wrapText="1"/>
    </xf>
    <xf numFmtId="0" fontId="2" fillId="0"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Fill="1" applyBorder="1" applyAlignment="1">
      <alignment vertical="center" wrapText="1"/>
    </xf>
    <xf numFmtId="0" fontId="2" fillId="0" borderId="4" xfId="0" applyFont="1" applyBorder="1"/>
    <xf numFmtId="0" fontId="12" fillId="2" borderId="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2" xfId="0" applyFont="1" applyFill="1" applyBorder="1"/>
    <xf numFmtId="0" fontId="3" fillId="9" borderId="13" xfId="0" applyFont="1" applyFill="1" applyBorder="1" applyAlignment="1">
      <alignment horizontal="center" vertical="center" textRotation="90" wrapText="1"/>
    </xf>
    <xf numFmtId="0" fontId="3" fillId="0" borderId="11" xfId="0" applyFont="1" applyBorder="1" applyAlignment="1">
      <alignment horizontal="left" vertical="center" wrapText="1"/>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12" fillId="2" borderId="14"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xf numFmtId="0" fontId="2" fillId="0"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3" fillId="0" borderId="16" xfId="0" applyFont="1" applyFill="1" applyBorder="1" applyAlignment="1">
      <alignment horizontal="left" vertical="center" wrapText="1"/>
    </xf>
    <xf numFmtId="0" fontId="12" fillId="2" borderId="2"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0" xfId="0" applyFont="1" applyAlignment="1">
      <alignment horizontal="center"/>
    </xf>
    <xf numFmtId="0" fontId="2"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0" xfId="0" applyFont="1" applyFill="1" applyAlignment="1">
      <alignment horizontal="left"/>
    </xf>
    <xf numFmtId="0" fontId="2" fillId="0" borderId="0" xfId="0" applyFont="1" applyFill="1" applyAlignment="1">
      <alignment vertical="center"/>
    </xf>
    <xf numFmtId="0" fontId="2" fillId="0" borderId="0" xfId="0" applyFont="1" applyFill="1"/>
    <xf numFmtId="0" fontId="3" fillId="0" borderId="0" xfId="0" applyFont="1" applyAlignment="1">
      <alignment horizontal="center"/>
    </xf>
    <xf numFmtId="0" fontId="3" fillId="0" borderId="0" xfId="0" applyFont="1" applyAlignment="1">
      <alignment horizontal="left"/>
    </xf>
    <xf numFmtId="0" fontId="2" fillId="0" borderId="0" xfId="0" applyFont="1" applyAlignment="1">
      <alignment vertical="center"/>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10" xfId="0" applyFont="1" applyFill="1" applyBorder="1" applyAlignment="1">
      <alignment vertical="center" wrapText="1"/>
    </xf>
    <xf numFmtId="0" fontId="15" fillId="0" borderId="1"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5" fillId="0" borderId="1" xfId="0" applyFont="1" applyFill="1" applyBorder="1" applyAlignment="1">
      <alignment vertical="center" wrapText="1"/>
    </xf>
    <xf numFmtId="0" fontId="15" fillId="0" borderId="4" xfId="0" applyFont="1" applyFill="1" applyBorder="1" applyAlignment="1">
      <alignment vertical="center" wrapText="1"/>
    </xf>
    <xf numFmtId="0" fontId="15" fillId="0" borderId="11" xfId="0" applyFont="1" applyFill="1" applyBorder="1" applyAlignment="1">
      <alignment horizontal="left" vertical="center" wrapText="1"/>
    </xf>
    <xf numFmtId="0" fontId="15" fillId="0" borderId="16"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5" fillId="0" borderId="10" xfId="0" applyNumberFormat="1" applyFont="1" applyFill="1" applyBorder="1" applyAlignment="1">
      <alignment horizontal="left" vertical="center" wrapText="1"/>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5" fillId="0" borderId="2" xfId="0" applyFont="1" applyFill="1" applyBorder="1" applyAlignment="1">
      <alignment horizontal="left" vertical="center" wrapText="1"/>
    </xf>
    <xf numFmtId="0" fontId="15" fillId="0" borderId="16" xfId="0" applyFont="1" applyBorder="1" applyAlignment="1">
      <alignment horizontal="justify" vertical="center" wrapText="1"/>
    </xf>
    <xf numFmtId="0" fontId="15" fillId="0" borderId="2" xfId="0" applyFont="1" applyBorder="1" applyAlignment="1">
      <alignment horizontal="justify" vertical="center" wrapText="1"/>
    </xf>
    <xf numFmtId="0" fontId="15" fillId="0" borderId="1" xfId="0" applyFont="1" applyBorder="1" applyAlignment="1">
      <alignment horizontal="justify" vertical="center" wrapText="1"/>
    </xf>
    <xf numFmtId="0" fontId="19" fillId="0"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6" xfId="0" applyFont="1" applyBorder="1" applyAlignment="1">
      <alignment horizontal="center" vertical="center" wrapTex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0" applyFont="1" applyFill="1" applyBorder="1" applyAlignment="1">
      <alignment horizontal="left" vertical="center" wrapText="1"/>
    </xf>
    <xf numFmtId="0" fontId="15" fillId="2" borderId="3" xfId="0" applyFont="1" applyFill="1" applyBorder="1" applyAlignment="1">
      <alignment horizontal="center" vertical="center" wrapText="1"/>
    </xf>
    <xf numFmtId="0" fontId="15" fillId="0" borderId="1" xfId="0" applyFont="1" applyBorder="1" applyAlignment="1">
      <alignment horizontal="left" vertical="center" wrapText="1"/>
    </xf>
    <xf numFmtId="0" fontId="3" fillId="5" borderId="29" xfId="0" applyFont="1" applyFill="1" applyBorder="1" applyAlignment="1">
      <alignment horizontal="center" vertical="center" textRotation="90" wrapText="1"/>
    </xf>
    <xf numFmtId="0" fontId="3" fillId="5" borderId="13" xfId="0" applyFont="1" applyFill="1" applyBorder="1" applyAlignment="1">
      <alignment horizontal="center" vertical="center" textRotation="90" wrapText="1"/>
    </xf>
    <xf numFmtId="0" fontId="10" fillId="10" borderId="1"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10" fillId="11" borderId="17" xfId="0" applyFont="1" applyFill="1" applyBorder="1" applyAlignment="1">
      <alignment horizontal="center" vertical="center" wrapText="1"/>
    </xf>
    <xf numFmtId="0" fontId="10" fillId="11" borderId="18" xfId="0" applyFont="1" applyFill="1" applyBorder="1" applyAlignment="1">
      <alignment horizontal="center" vertical="center" wrapText="1"/>
    </xf>
    <xf numFmtId="0" fontId="10" fillId="11" borderId="19" xfId="0" applyFont="1" applyFill="1" applyBorder="1" applyAlignment="1">
      <alignment horizontal="center" vertical="center" wrapText="1"/>
    </xf>
    <xf numFmtId="0" fontId="10" fillId="11" borderId="20" xfId="0" applyFont="1" applyFill="1" applyBorder="1" applyAlignment="1">
      <alignment horizontal="center" vertical="center" wrapText="1"/>
    </xf>
    <xf numFmtId="0" fontId="3" fillId="6" borderId="21"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7" borderId="22"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10" xfId="0" applyFont="1" applyFill="1" applyBorder="1" applyAlignment="1">
      <alignment horizontal="center" vertical="center" wrapText="1"/>
    </xf>
    <xf numFmtId="0" fontId="3" fillId="7" borderId="2" xfId="0" applyFont="1" applyFill="1" applyBorder="1" applyAlignment="1">
      <alignment horizontal="center" vertical="center"/>
    </xf>
    <xf numFmtId="0" fontId="3" fillId="8" borderId="21"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10" xfId="0" applyFont="1" applyFill="1" applyBorder="1" applyAlignment="1">
      <alignment horizontal="center" vertical="center"/>
    </xf>
    <xf numFmtId="0" fontId="3" fillId="8" borderId="2" xfId="0" applyFont="1" applyFill="1" applyBorder="1" applyAlignment="1">
      <alignment horizontal="center" vertical="center"/>
    </xf>
    <xf numFmtId="0" fontId="15" fillId="0" borderId="3"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1" xfId="0"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3" fillId="0" borderId="24" xfId="0" applyFont="1" applyBorder="1" applyAlignment="1">
      <alignment horizontal="left" vertical="center"/>
    </xf>
    <xf numFmtId="0" fontId="3" fillId="0" borderId="1" xfId="0" applyFont="1" applyBorder="1" applyAlignment="1">
      <alignment horizontal="left" vertical="center"/>
    </xf>
    <xf numFmtId="0" fontId="2" fillId="0" borderId="26" xfId="0" applyFont="1" applyBorder="1" applyAlignment="1">
      <alignment horizontal="center" vertical="center"/>
    </xf>
    <xf numFmtId="0" fontId="2" fillId="0" borderId="8" xfId="0" applyFont="1" applyBorder="1" applyAlignment="1">
      <alignment horizontal="center" vertical="center"/>
    </xf>
    <xf numFmtId="0" fontId="3" fillId="0" borderId="10" xfId="0" applyFont="1" applyBorder="1" applyAlignment="1">
      <alignment horizontal="left" vertical="center"/>
    </xf>
    <xf numFmtId="0" fontId="3" fillId="0" borderId="2" xfId="0" applyFont="1" applyBorder="1" applyAlignment="1">
      <alignment horizontal="left" vertical="center"/>
    </xf>
    <xf numFmtId="0" fontId="15"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3" borderId="25" xfId="0" applyFont="1" applyFill="1" applyBorder="1" applyAlignment="1">
      <alignment horizontal="center" vertical="center" textRotation="90" wrapText="1"/>
    </xf>
    <xf numFmtId="0" fontId="3" fillId="3" borderId="13" xfId="0" applyFont="1" applyFill="1" applyBorder="1" applyAlignment="1">
      <alignment horizontal="center" vertical="center" textRotation="90" wrapText="1"/>
    </xf>
    <xf numFmtId="0" fontId="3" fillId="3" borderId="23" xfId="0" applyFont="1" applyFill="1" applyBorder="1" applyAlignment="1">
      <alignment horizontal="center" vertical="center" textRotation="90" wrapText="1"/>
    </xf>
    <xf numFmtId="0" fontId="3" fillId="6" borderId="1" xfId="0" applyFont="1" applyFill="1" applyBorder="1" applyAlignment="1">
      <alignment horizontal="center" vertical="center" wrapText="1"/>
    </xf>
    <xf numFmtId="0" fontId="2" fillId="0" borderId="3" xfId="0" applyFont="1" applyBorder="1" applyAlignment="1">
      <alignment horizontal="left"/>
    </xf>
    <xf numFmtId="0" fontId="2" fillId="0" borderId="26" xfId="0" applyFont="1" applyBorder="1" applyAlignment="1">
      <alignment horizontal="left"/>
    </xf>
    <xf numFmtId="0" fontId="2" fillId="0" borderId="27" xfId="0" applyFont="1" applyBorder="1" applyAlignment="1">
      <alignment horizontal="left"/>
    </xf>
    <xf numFmtId="0" fontId="3" fillId="6" borderId="1" xfId="0" applyFont="1" applyFill="1" applyBorder="1" applyAlignment="1">
      <alignment horizontal="center" vertical="center" textRotation="90" wrapText="1"/>
    </xf>
    <xf numFmtId="0" fontId="3" fillId="0" borderId="24" xfId="0" applyFont="1" applyBorder="1" applyAlignment="1">
      <alignment horizontal="center"/>
    </xf>
    <xf numFmtId="0" fontId="3" fillId="0" borderId="1" xfId="0" applyFont="1" applyBorder="1" applyAlignment="1">
      <alignment horizontal="center"/>
    </xf>
    <xf numFmtId="0" fontId="3" fillId="6" borderId="28" xfId="0" applyFont="1" applyFill="1" applyBorder="1" applyAlignment="1">
      <alignment horizontal="center" vertical="center"/>
    </xf>
    <xf numFmtId="0" fontId="3" fillId="6" borderId="26" xfId="0" applyFont="1" applyFill="1" applyBorder="1" applyAlignment="1">
      <alignment horizontal="center" vertical="center"/>
    </xf>
    <xf numFmtId="0" fontId="15" fillId="2" borderId="4" xfId="0" applyFont="1" applyFill="1" applyBorder="1" applyAlignment="1">
      <alignment horizontal="center" vertical="center" wrapText="1"/>
    </xf>
    <xf numFmtId="0" fontId="3" fillId="8" borderId="29" xfId="0" applyFont="1" applyFill="1" applyBorder="1" applyAlignment="1">
      <alignment horizontal="center" vertical="center" textRotation="90" wrapText="1"/>
    </xf>
    <xf numFmtId="0" fontId="3" fillId="8" borderId="13" xfId="0" applyFont="1" applyFill="1" applyBorder="1" applyAlignment="1">
      <alignment horizontal="center" vertical="center" textRotation="90" wrapText="1"/>
    </xf>
    <xf numFmtId="0" fontId="3" fillId="8" borderId="23" xfId="0" applyFont="1" applyFill="1" applyBorder="1" applyAlignment="1">
      <alignment horizontal="center" vertical="center" textRotation="90" wrapText="1"/>
    </xf>
    <xf numFmtId="0" fontId="3" fillId="13" borderId="29" xfId="0" applyFont="1" applyFill="1" applyBorder="1" applyAlignment="1">
      <alignment horizontal="center" vertical="center" textRotation="90" wrapText="1"/>
    </xf>
    <xf numFmtId="0" fontId="3" fillId="13" borderId="23" xfId="0" applyFont="1" applyFill="1" applyBorder="1" applyAlignment="1">
      <alignment horizontal="center" vertical="center" textRotation="90"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2" fillId="0" borderId="26" xfId="0" applyFont="1" applyBorder="1" applyAlignment="1">
      <alignment horizontal="center"/>
    </xf>
    <xf numFmtId="0" fontId="2" fillId="0" borderId="8" xfId="0" applyFont="1" applyBorder="1" applyAlignment="1">
      <alignment horizontal="center"/>
    </xf>
    <xf numFmtId="0" fontId="15" fillId="0" borderId="24" xfId="0" applyFont="1" applyBorder="1" applyAlignment="1">
      <alignment horizontal="left" vertical="center" wrapText="1"/>
    </xf>
    <xf numFmtId="0" fontId="15" fillId="0" borderId="1" xfId="0" applyFont="1" applyBorder="1" applyAlignment="1">
      <alignment horizontal="left" vertical="center"/>
    </xf>
    <xf numFmtId="0" fontId="15" fillId="0" borderId="24" xfId="0" applyFont="1" applyBorder="1" applyAlignment="1">
      <alignment horizontal="left" vertical="center"/>
    </xf>
    <xf numFmtId="0" fontId="3" fillId="6" borderId="24" xfId="0" applyFont="1" applyFill="1" applyBorder="1" applyAlignment="1">
      <alignment horizontal="center" vertical="center" textRotation="90" wrapText="1"/>
    </xf>
    <xf numFmtId="0" fontId="2"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3" fillId="0" borderId="24" xfId="0" applyFont="1" applyBorder="1" applyAlignment="1">
      <alignment horizontal="left"/>
    </xf>
    <xf numFmtId="0" fontId="3" fillId="0" borderId="1" xfId="0" applyFont="1" applyBorder="1" applyAlignment="1">
      <alignment horizontal="left"/>
    </xf>
    <xf numFmtId="0" fontId="3" fillId="6" borderId="10" xfId="0" applyFont="1" applyFill="1" applyBorder="1" applyAlignment="1">
      <alignment horizontal="center" vertical="center" textRotation="90" wrapText="1"/>
    </xf>
    <xf numFmtId="0" fontId="3" fillId="6" borderId="2" xfId="0" applyFont="1" applyFill="1" applyBorder="1" applyAlignment="1">
      <alignment horizontal="center" vertical="center" textRotation="90" wrapText="1"/>
    </xf>
    <xf numFmtId="0" fontId="3" fillId="0" borderId="1" xfId="0" applyFont="1" applyBorder="1" applyAlignment="1">
      <alignment horizontal="center" vertical="center"/>
    </xf>
    <xf numFmtId="0" fontId="20" fillId="2" borderId="42"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14"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5" fillId="2" borderId="44"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2" fillId="0" borderId="21" xfId="0" applyFont="1" applyBorder="1" applyAlignment="1">
      <alignment horizontal="left" vertical="center" wrapText="1"/>
    </xf>
    <xf numFmtId="0" fontId="2" fillId="0" borderId="34" xfId="0" applyFont="1" applyBorder="1" applyAlignment="1">
      <alignment horizontal="left" vertical="center" wrapText="1"/>
    </xf>
    <xf numFmtId="0" fontId="2" fillId="0" borderId="35"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20" xfId="0" applyFont="1" applyBorder="1" applyAlignment="1">
      <alignment horizontal="left" vertical="center" wrapText="1"/>
    </xf>
    <xf numFmtId="0" fontId="5" fillId="2" borderId="42"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21"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20" xfId="0" applyFont="1" applyBorder="1" applyAlignment="1">
      <alignment horizontal="left" vertical="center"/>
    </xf>
    <xf numFmtId="0" fontId="15" fillId="0" borderId="21"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43"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27"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15" fillId="0" borderId="1" xfId="0" applyFont="1" applyBorder="1" applyAlignment="1">
      <alignment horizontal="left" vertical="center" wrapText="1"/>
    </xf>
    <xf numFmtId="0" fontId="21" fillId="0" borderId="0" xfId="0" applyFont="1" applyAlignment="1">
      <alignment horizontal="left"/>
    </xf>
    <xf numFmtId="0" fontId="21" fillId="0" borderId="0" xfId="0" applyFont="1" applyAlignment="1">
      <alignment horizontal="center"/>
    </xf>
    <xf numFmtId="0" fontId="21" fillId="0" borderId="0" xfId="0" applyFont="1"/>
    <xf numFmtId="0" fontId="21" fillId="0" borderId="0" xfId="0" applyFont="1" applyAlignment="1">
      <alignment horizontal="center" vertical="center"/>
    </xf>
    <xf numFmtId="0" fontId="21" fillId="0" borderId="0" xfId="0" applyFont="1" applyAlignment="1">
      <alignment vertical="center"/>
    </xf>
    <xf numFmtId="0" fontId="3" fillId="0" borderId="2"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3" fillId="12" borderId="10" xfId="0" applyFont="1" applyFill="1" applyBorder="1" applyAlignment="1">
      <alignment horizontal="center" vertical="center" textRotation="90" wrapText="1"/>
    </xf>
    <xf numFmtId="0" fontId="2" fillId="2" borderId="1" xfId="0" applyFont="1" applyFill="1" applyBorder="1" applyAlignment="1">
      <alignment horizontal="center" vertical="center"/>
    </xf>
    <xf numFmtId="0" fontId="3" fillId="12" borderId="11" xfId="0" applyFont="1" applyFill="1" applyBorder="1" applyAlignment="1">
      <alignment horizontal="center" vertical="center" textRotation="90" wrapText="1"/>
    </xf>
    <xf numFmtId="0" fontId="2" fillId="2" borderId="0" xfId="0" applyFont="1" applyFill="1" applyBorder="1" applyAlignment="1">
      <alignment horizontal="center" vertical="center"/>
    </xf>
    <xf numFmtId="0" fontId="3" fillId="12" borderId="2" xfId="0" applyFont="1" applyFill="1" applyBorder="1" applyAlignment="1">
      <alignment horizontal="center" vertical="center" textRotation="90" wrapText="1"/>
    </xf>
    <xf numFmtId="0" fontId="2" fillId="0" borderId="18" xfId="0" applyFont="1" applyBorder="1" applyAlignment="1">
      <alignment horizontal="justify" vertical="center" wrapText="1"/>
    </xf>
    <xf numFmtId="0" fontId="22" fillId="0" borderId="0" xfId="0" applyFont="1" applyAlignment="1">
      <alignment vertical="center"/>
    </xf>
    <xf numFmtId="0" fontId="23" fillId="14" borderId="0" xfId="0" applyFont="1" applyFill="1" applyBorder="1" applyAlignment="1">
      <alignment horizontal="center" vertical="center" wrapText="1"/>
    </xf>
    <xf numFmtId="0" fontId="24" fillId="14" borderId="0" xfId="0" applyFont="1" applyFill="1" applyBorder="1" applyAlignment="1">
      <alignment horizontal="left" vertical="center" wrapText="1"/>
    </xf>
    <xf numFmtId="0" fontId="23" fillId="14" borderId="0" xfId="0" applyFont="1" applyFill="1" applyBorder="1" applyAlignment="1">
      <alignment horizontal="left" vertical="center" wrapText="1"/>
    </xf>
    <xf numFmtId="0" fontId="23" fillId="14" borderId="0" xfId="0" applyFont="1" applyFill="1" applyBorder="1" applyAlignment="1">
      <alignment horizontal="justify" vertical="center" wrapText="1"/>
    </xf>
    <xf numFmtId="0" fontId="24" fillId="14" borderId="0" xfId="0" applyFont="1" applyFill="1" applyBorder="1" applyAlignment="1">
      <alignment horizontal="center" vertical="center" wrapText="1"/>
    </xf>
    <xf numFmtId="0" fontId="25" fillId="14" borderId="0" xfId="0" applyFont="1" applyFill="1" applyBorder="1" applyAlignment="1">
      <alignment horizontal="center" vertical="center"/>
    </xf>
    <xf numFmtId="0" fontId="23" fillId="14" borderId="0" xfId="0" applyFont="1" applyFill="1" applyBorder="1" applyAlignment="1">
      <alignment horizontal="center" vertical="center"/>
    </xf>
    <xf numFmtId="0" fontId="23" fillId="14" borderId="0" xfId="0" applyFont="1" applyFill="1" applyBorder="1" applyAlignment="1">
      <alignment vertical="center"/>
    </xf>
    <xf numFmtId="0" fontId="3" fillId="3" borderId="10" xfId="0" applyFont="1" applyFill="1" applyBorder="1" applyAlignment="1">
      <alignment horizontal="center" vertical="center" textRotation="90" wrapText="1"/>
    </xf>
    <xf numFmtId="0" fontId="3" fillId="3" borderId="11" xfId="0" applyFont="1" applyFill="1" applyBorder="1" applyAlignment="1">
      <alignment horizontal="center" vertical="center" textRotation="90" wrapText="1"/>
    </xf>
    <xf numFmtId="0" fontId="3" fillId="3" borderId="14" xfId="0" applyFont="1" applyFill="1" applyBorder="1" applyAlignment="1">
      <alignment horizontal="center" vertical="center" textRotation="90" wrapText="1"/>
    </xf>
    <xf numFmtId="0" fontId="2" fillId="0" borderId="4" xfId="0" applyFont="1" applyFill="1" applyBorder="1"/>
    <xf numFmtId="0" fontId="3" fillId="9" borderId="11" xfId="0" applyFont="1" applyFill="1" applyBorder="1" applyAlignment="1">
      <alignment horizontal="center" vertical="center" textRotation="90" wrapText="1"/>
    </xf>
    <xf numFmtId="0" fontId="2" fillId="0" borderId="2" xfId="0" applyFont="1" applyFill="1" applyBorder="1"/>
    <xf numFmtId="0" fontId="3" fillId="13" borderId="42" xfId="0" applyFont="1" applyFill="1" applyBorder="1" applyAlignment="1">
      <alignment horizontal="center" vertical="center" textRotation="90" wrapText="1"/>
    </xf>
    <xf numFmtId="0" fontId="3" fillId="13" borderId="14" xfId="0" applyFont="1" applyFill="1" applyBorder="1" applyAlignment="1">
      <alignment horizontal="center" vertical="center" textRotation="90" wrapText="1"/>
    </xf>
    <xf numFmtId="0" fontId="3" fillId="8" borderId="42" xfId="0" applyFont="1" applyFill="1" applyBorder="1" applyAlignment="1">
      <alignment horizontal="center" vertical="center" textRotation="90" wrapText="1"/>
    </xf>
    <xf numFmtId="0" fontId="3" fillId="8" borderId="11" xfId="0" applyFont="1" applyFill="1" applyBorder="1" applyAlignment="1">
      <alignment horizontal="center" vertical="center" textRotation="90" wrapText="1"/>
    </xf>
    <xf numFmtId="0" fontId="3" fillId="8" borderId="14" xfId="0" applyFont="1" applyFill="1" applyBorder="1" applyAlignment="1">
      <alignment horizontal="center" vertical="center" textRotation="90" wrapText="1"/>
    </xf>
    <xf numFmtId="0" fontId="3" fillId="5" borderId="42" xfId="0" applyFont="1" applyFill="1" applyBorder="1" applyAlignment="1">
      <alignment horizontal="center" vertical="center" textRotation="90" wrapText="1"/>
    </xf>
    <xf numFmtId="0" fontId="3" fillId="5" borderId="11" xfId="0" applyFont="1" applyFill="1" applyBorder="1" applyAlignment="1">
      <alignment horizontal="center" vertical="center" textRotation="90" wrapText="1"/>
    </xf>
    <xf numFmtId="0" fontId="3" fillId="5" borderId="2" xfId="0" applyFont="1" applyFill="1" applyBorder="1" applyAlignment="1">
      <alignment horizontal="center" vertical="center" textRotation="90" wrapText="1"/>
    </xf>
  </cellXfs>
  <cellStyles count="3">
    <cellStyle name="Normal" xfId="0" builtinId="0"/>
    <cellStyle name="Normal 2" xfId="1"/>
    <cellStyle name="Normal 3" xfId="2"/>
  </cellStyles>
  <dxfs count="18">
    <dxf>
      <fill>
        <patternFill>
          <bgColor indexed="10"/>
        </patternFill>
      </fill>
    </dxf>
    <dxf>
      <fill>
        <patternFill>
          <bgColor indexed="43"/>
        </patternFill>
      </fill>
    </dxf>
    <dxf>
      <fill>
        <patternFill>
          <bgColor indexed="41"/>
        </patternFill>
      </fill>
    </dxf>
    <dxf>
      <fill>
        <patternFill>
          <bgColor indexed="53"/>
        </patternFill>
      </fill>
    </dxf>
    <dxf>
      <fill>
        <patternFill>
          <bgColor indexed="43"/>
        </patternFill>
      </fill>
    </dxf>
    <dxf>
      <fill>
        <patternFill>
          <bgColor indexed="42"/>
        </patternFill>
      </fill>
    </dxf>
    <dxf>
      <fill>
        <patternFill>
          <bgColor indexed="53"/>
        </patternFill>
      </fill>
    </dxf>
    <dxf>
      <fill>
        <patternFill>
          <bgColor indexed="43"/>
        </patternFill>
      </fill>
    </dxf>
    <dxf>
      <fill>
        <patternFill>
          <bgColor indexed="42"/>
        </patternFill>
      </fill>
    </dxf>
    <dxf>
      <fill>
        <patternFill>
          <bgColor indexed="10"/>
        </patternFill>
      </fill>
    </dxf>
    <dxf>
      <fill>
        <patternFill>
          <bgColor indexed="43"/>
        </patternFill>
      </fill>
    </dxf>
    <dxf>
      <fill>
        <patternFill>
          <bgColor indexed="41"/>
        </patternFill>
      </fill>
    </dxf>
    <dxf>
      <fill>
        <patternFill>
          <bgColor indexed="53"/>
        </patternFill>
      </fill>
    </dxf>
    <dxf>
      <fill>
        <patternFill>
          <bgColor indexed="43"/>
        </patternFill>
      </fill>
    </dxf>
    <dxf>
      <fill>
        <patternFill>
          <bgColor indexed="42"/>
        </patternFill>
      </fill>
    </dxf>
    <dxf>
      <fill>
        <patternFill>
          <bgColor indexed="10"/>
        </patternFill>
      </fill>
    </dxf>
    <dxf>
      <fill>
        <patternFill>
          <bgColor indexed="43"/>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59530</xdr:colOff>
      <xdr:row>2</xdr:row>
      <xdr:rowOff>35719</xdr:rowOff>
    </xdr:from>
    <xdr:to>
      <xdr:col>7</xdr:col>
      <xdr:colOff>1273968</xdr:colOff>
      <xdr:row>2</xdr:row>
      <xdr:rowOff>738188</xdr:rowOff>
    </xdr:to>
    <xdr:pic>
      <xdr:nvPicPr>
        <xdr:cNvPr id="3" name="Imagen 1" descr="cid:image001.gif@01CA3605.F8E3422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3968" y="35719"/>
          <a:ext cx="3202781" cy="702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sheetPr>
  <dimension ref="A1:AA147"/>
  <sheetViews>
    <sheetView tabSelected="1" view="pageBreakPreview" topLeftCell="A35" zoomScale="50" zoomScaleNormal="70" zoomScaleSheetLayoutView="50" zoomScalePageLayoutView="10" workbookViewId="0">
      <selection activeCell="K40" sqref="K40:M40"/>
    </sheetView>
  </sheetViews>
  <sheetFormatPr baseColWidth="10" defaultRowHeight="15" x14ac:dyDescent="0.25"/>
  <cols>
    <col min="1" max="1" width="10" style="8" customWidth="1"/>
    <col min="2" max="2" width="5.7109375" style="79" customWidth="1"/>
    <col min="3" max="4" width="3.28515625" style="31" bestFit="1" customWidth="1"/>
    <col min="5" max="5" width="3.140625" style="31" bestFit="1" customWidth="1"/>
    <col min="6" max="6" width="4.140625" style="31" customWidth="1"/>
    <col min="7" max="7" width="22.5703125" style="86" customWidth="1"/>
    <col min="8" max="8" width="75" style="87" customWidth="1"/>
    <col min="9" max="9" width="71.85546875" style="8" customWidth="1"/>
    <col min="10" max="10" width="13.85546875" style="79" customWidth="1"/>
    <col min="11" max="11" width="9.5703125" style="79" customWidth="1"/>
    <col min="12" max="12" width="6" style="79" customWidth="1"/>
    <col min="13" max="13" width="9.42578125" style="85" customWidth="1"/>
    <col min="14" max="14" width="8.42578125" style="79" customWidth="1"/>
    <col min="15" max="15" width="21.28515625" style="79" customWidth="1"/>
    <col min="16" max="16" width="1.7109375" style="8" hidden="1" customWidth="1"/>
    <col min="17" max="17" width="36.85546875" style="8" customWidth="1"/>
    <col min="18" max="18" width="9.140625" style="8" customWidth="1"/>
    <col min="19" max="19" width="9.42578125" style="8" customWidth="1"/>
    <col min="20" max="20" width="54.7109375" style="8" customWidth="1"/>
    <col min="21" max="21" width="62.28515625" style="8" customWidth="1"/>
    <col min="22" max="22" width="10.42578125" style="8" customWidth="1"/>
    <col min="23" max="23" width="29.7109375" style="8" customWidth="1"/>
    <col min="24" max="24" width="16.85546875" style="8" customWidth="1"/>
    <col min="25" max="25" width="29.85546875" style="8" customWidth="1"/>
    <col min="26" max="16384" width="11.42578125" style="8"/>
  </cols>
  <sheetData>
    <row r="1" spans="1:27" ht="33" x14ac:dyDescent="0.45">
      <c r="A1" s="242" t="s">
        <v>333</v>
      </c>
    </row>
    <row r="2" spans="1:27" s="242" customFormat="1" ht="33.75" thickBot="1" x14ac:dyDescent="0.5">
      <c r="B2" s="241"/>
      <c r="C2" s="243"/>
      <c r="D2" s="243"/>
      <c r="E2" s="243"/>
      <c r="F2" s="243"/>
      <c r="G2" s="240"/>
      <c r="H2" s="244"/>
      <c r="J2" s="241"/>
      <c r="K2" s="241"/>
      <c r="L2" s="241"/>
      <c r="M2" s="241"/>
      <c r="N2" s="241"/>
      <c r="O2" s="241"/>
    </row>
    <row r="3" spans="1:27" ht="62.25" customHeight="1" x14ac:dyDescent="0.2">
      <c r="A3" s="198" t="s">
        <v>322</v>
      </c>
      <c r="B3" s="199"/>
      <c r="C3" s="199"/>
      <c r="D3" s="199"/>
      <c r="E3" s="199"/>
      <c r="F3" s="199"/>
      <c r="G3" s="199"/>
      <c r="H3" s="199"/>
      <c r="I3" s="199"/>
      <c r="J3" s="199"/>
      <c r="K3" s="199"/>
      <c r="L3" s="199"/>
      <c r="M3" s="199"/>
      <c r="N3" s="199"/>
      <c r="O3" s="199"/>
      <c r="P3" s="199"/>
      <c r="Q3" s="199"/>
      <c r="R3" s="199"/>
      <c r="S3" s="199"/>
      <c r="T3" s="199"/>
      <c r="U3" s="199"/>
      <c r="V3" s="199"/>
      <c r="W3" s="199"/>
      <c r="X3" s="199"/>
      <c r="Y3" s="200"/>
    </row>
    <row r="4" spans="1:27" ht="33" customHeight="1" x14ac:dyDescent="0.2">
      <c r="A4" s="170" t="s">
        <v>171</v>
      </c>
      <c r="B4" s="171"/>
      <c r="C4" s="171"/>
      <c r="D4" s="171"/>
      <c r="E4" s="171"/>
      <c r="F4" s="171"/>
      <c r="G4" s="171"/>
      <c r="H4" s="171"/>
      <c r="I4" s="5" t="s">
        <v>223</v>
      </c>
      <c r="J4" s="187" t="s">
        <v>321</v>
      </c>
      <c r="K4" s="188"/>
      <c r="L4" s="188"/>
      <c r="M4" s="188"/>
      <c r="N4" s="188"/>
      <c r="O4" s="188"/>
      <c r="P4" s="188"/>
      <c r="Q4" s="188"/>
      <c r="R4" s="188"/>
      <c r="S4" s="188"/>
      <c r="T4" s="188"/>
      <c r="U4" s="188"/>
      <c r="V4" s="188"/>
      <c r="W4" s="188"/>
      <c r="X4" s="188"/>
      <c r="Y4" s="189"/>
    </row>
    <row r="5" spans="1:27" ht="20.25" customHeight="1" x14ac:dyDescent="0.2">
      <c r="A5" s="151" t="s">
        <v>204</v>
      </c>
      <c r="B5" s="152"/>
      <c r="C5" s="152"/>
      <c r="D5" s="152"/>
      <c r="E5" s="152"/>
      <c r="F5" s="152"/>
      <c r="G5" s="153" t="s">
        <v>296</v>
      </c>
      <c r="H5" s="154"/>
      <c r="I5" s="155" t="s">
        <v>224</v>
      </c>
      <c r="J5" s="210" t="s">
        <v>320</v>
      </c>
      <c r="K5" s="211"/>
      <c r="L5" s="211"/>
      <c r="M5" s="211"/>
      <c r="N5" s="211"/>
      <c r="O5" s="211"/>
      <c r="P5" s="211"/>
      <c r="Q5" s="211"/>
      <c r="R5" s="211"/>
      <c r="S5" s="211"/>
      <c r="T5" s="211"/>
      <c r="U5" s="211"/>
      <c r="V5" s="211"/>
      <c r="W5" s="211"/>
      <c r="X5" s="211"/>
      <c r="Y5" s="212"/>
    </row>
    <row r="6" spans="1:27" ht="18" customHeight="1" x14ac:dyDescent="0.25">
      <c r="A6" s="190" t="s">
        <v>200</v>
      </c>
      <c r="B6" s="191"/>
      <c r="C6" s="191"/>
      <c r="D6" s="191"/>
      <c r="E6" s="191"/>
      <c r="F6" s="191"/>
      <c r="G6" s="181" t="s">
        <v>323</v>
      </c>
      <c r="H6" s="182"/>
      <c r="I6" s="156"/>
      <c r="J6" s="213"/>
      <c r="K6" s="214"/>
      <c r="L6" s="214"/>
      <c r="M6" s="214"/>
      <c r="N6" s="214"/>
      <c r="O6" s="214"/>
      <c r="P6" s="214"/>
      <c r="Q6" s="214"/>
      <c r="R6" s="214"/>
      <c r="S6" s="214"/>
      <c r="T6" s="214"/>
      <c r="U6" s="214"/>
      <c r="V6" s="214"/>
      <c r="W6" s="214"/>
      <c r="X6" s="214"/>
      <c r="Y6" s="215"/>
      <c r="AA6" s="9" t="s">
        <v>233</v>
      </c>
    </row>
    <row r="7" spans="1:27" ht="18.75" customHeight="1" x14ac:dyDescent="0.25">
      <c r="A7" s="190" t="s">
        <v>201</v>
      </c>
      <c r="B7" s="191"/>
      <c r="C7" s="191"/>
      <c r="D7" s="191"/>
      <c r="E7" s="191"/>
      <c r="F7" s="191"/>
      <c r="G7" s="181" t="s">
        <v>327</v>
      </c>
      <c r="H7" s="182"/>
      <c r="I7" s="155" t="s">
        <v>329</v>
      </c>
      <c r="J7" s="226" t="s">
        <v>330</v>
      </c>
      <c r="K7" s="227"/>
      <c r="L7" s="227"/>
      <c r="M7" s="227"/>
      <c r="N7" s="227"/>
      <c r="O7" s="227"/>
      <c r="P7" s="227"/>
      <c r="Q7" s="227"/>
      <c r="R7" s="227"/>
      <c r="S7" s="227"/>
      <c r="T7" s="227"/>
      <c r="U7" s="227"/>
      <c r="V7" s="227"/>
      <c r="W7" s="227"/>
      <c r="X7" s="227"/>
      <c r="Y7" s="228"/>
      <c r="AA7" s="10" t="s">
        <v>234</v>
      </c>
    </row>
    <row r="8" spans="1:27" ht="18.75" customHeight="1" x14ac:dyDescent="0.25">
      <c r="A8" s="190" t="s">
        <v>202</v>
      </c>
      <c r="B8" s="191"/>
      <c r="C8" s="191"/>
      <c r="D8" s="191"/>
      <c r="E8" s="191"/>
      <c r="F8" s="191"/>
      <c r="G8" s="181" t="s">
        <v>328</v>
      </c>
      <c r="H8" s="182"/>
      <c r="I8" s="156"/>
      <c r="J8" s="229"/>
      <c r="K8" s="230"/>
      <c r="L8" s="230"/>
      <c r="M8" s="230"/>
      <c r="N8" s="230"/>
      <c r="O8" s="230"/>
      <c r="P8" s="230"/>
      <c r="Q8" s="230"/>
      <c r="R8" s="230"/>
      <c r="S8" s="230"/>
      <c r="T8" s="230"/>
      <c r="U8" s="230"/>
      <c r="V8" s="230"/>
      <c r="W8" s="230"/>
      <c r="X8" s="230"/>
      <c r="Y8" s="231"/>
      <c r="AA8" s="11" t="s">
        <v>108</v>
      </c>
    </row>
    <row r="9" spans="1:27" ht="15.75" customHeight="1" x14ac:dyDescent="0.25">
      <c r="A9" s="190" t="s">
        <v>203</v>
      </c>
      <c r="B9" s="191"/>
      <c r="C9" s="191"/>
      <c r="D9" s="191"/>
      <c r="E9" s="191"/>
      <c r="F9" s="191"/>
      <c r="G9" s="181" t="s">
        <v>325</v>
      </c>
      <c r="H9" s="182"/>
      <c r="I9" s="4" t="s">
        <v>331</v>
      </c>
      <c r="J9" s="164" t="s">
        <v>324</v>
      </c>
      <c r="K9" s="165"/>
      <c r="L9" s="165"/>
      <c r="M9" s="165"/>
      <c r="N9" s="165"/>
      <c r="O9" s="165"/>
      <c r="P9" s="165"/>
      <c r="Q9" s="165"/>
      <c r="R9" s="165"/>
      <c r="S9" s="165"/>
      <c r="T9" s="165"/>
      <c r="U9" s="165"/>
      <c r="V9" s="165"/>
      <c r="W9" s="165"/>
      <c r="X9" s="165"/>
      <c r="Y9" s="166"/>
    </row>
    <row r="10" spans="1:27" ht="18" customHeight="1" x14ac:dyDescent="0.25">
      <c r="A10" s="12"/>
      <c r="B10" s="13"/>
      <c r="C10" s="13"/>
      <c r="D10" s="13"/>
      <c r="E10" s="14"/>
      <c r="F10" s="15"/>
      <c r="G10" s="15"/>
      <c r="H10" s="15"/>
      <c r="I10" s="16"/>
      <c r="J10" s="1"/>
      <c r="K10" s="1"/>
      <c r="L10" s="1"/>
      <c r="M10" s="1"/>
      <c r="N10" s="1"/>
      <c r="O10" s="1"/>
      <c r="P10" s="17"/>
      <c r="Q10" s="17"/>
      <c r="R10" s="18"/>
      <c r="S10" s="17"/>
      <c r="T10" s="17"/>
      <c r="U10" s="17"/>
      <c r="V10" s="17"/>
      <c r="W10" s="17"/>
      <c r="X10" s="17"/>
      <c r="Y10" s="19"/>
    </row>
    <row r="11" spans="1:27" ht="16.5" customHeight="1" x14ac:dyDescent="0.25">
      <c r="A11" s="168" t="s">
        <v>85</v>
      </c>
      <c r="B11" s="169"/>
      <c r="C11" s="169"/>
      <c r="D11" s="169"/>
      <c r="E11" s="169"/>
      <c r="F11" s="169"/>
      <c r="G11" s="169"/>
      <c r="H11" s="169"/>
      <c r="I11" s="194" t="s">
        <v>86</v>
      </c>
      <c r="J11" s="194"/>
      <c r="K11" s="194"/>
      <c r="L11" s="194"/>
      <c r="M11" s="194"/>
      <c r="N11" s="194"/>
      <c r="O11" s="194"/>
      <c r="P11" s="20"/>
      <c r="Q11" s="128" t="s">
        <v>181</v>
      </c>
      <c r="R11" s="128"/>
      <c r="S11" s="128"/>
      <c r="T11" s="128"/>
      <c r="U11" s="128"/>
      <c r="V11" s="128"/>
      <c r="W11" s="128"/>
      <c r="X11" s="128"/>
      <c r="Y11" s="129"/>
    </row>
    <row r="12" spans="1:27" ht="54" customHeight="1" x14ac:dyDescent="0.2">
      <c r="A12" s="183" t="s">
        <v>297</v>
      </c>
      <c r="B12" s="184"/>
      <c r="C12" s="184"/>
      <c r="D12" s="184"/>
      <c r="E12" s="184"/>
      <c r="F12" s="184"/>
      <c r="G12" s="184"/>
      <c r="H12" s="184"/>
      <c r="I12" s="239" t="s">
        <v>298</v>
      </c>
      <c r="J12" s="184"/>
      <c r="K12" s="184"/>
      <c r="L12" s="184"/>
      <c r="M12" s="184"/>
      <c r="N12" s="184"/>
      <c r="O12" s="184"/>
      <c r="P12" s="20"/>
      <c r="Q12" s="128"/>
      <c r="R12" s="128"/>
      <c r="S12" s="128"/>
      <c r="T12" s="128"/>
      <c r="U12" s="128"/>
      <c r="V12" s="128"/>
      <c r="W12" s="128"/>
      <c r="X12" s="128"/>
      <c r="Y12" s="129"/>
    </row>
    <row r="13" spans="1:27" ht="54" customHeight="1" x14ac:dyDescent="0.2">
      <c r="A13" s="185"/>
      <c r="B13" s="184"/>
      <c r="C13" s="184"/>
      <c r="D13" s="184"/>
      <c r="E13" s="184"/>
      <c r="F13" s="184"/>
      <c r="G13" s="184"/>
      <c r="H13" s="184"/>
      <c r="I13" s="184"/>
      <c r="J13" s="184"/>
      <c r="K13" s="184"/>
      <c r="L13" s="184"/>
      <c r="M13" s="184"/>
      <c r="N13" s="184"/>
      <c r="O13" s="184"/>
      <c r="P13" s="20"/>
      <c r="Q13" s="128"/>
      <c r="R13" s="128"/>
      <c r="S13" s="128"/>
      <c r="T13" s="128"/>
      <c r="U13" s="128"/>
      <c r="V13" s="128"/>
      <c r="W13" s="128"/>
      <c r="X13" s="128"/>
      <c r="Y13" s="129"/>
    </row>
    <row r="14" spans="1:27" ht="12.75" customHeight="1" x14ac:dyDescent="0.25">
      <c r="A14" s="21"/>
      <c r="B14" s="1"/>
      <c r="C14" s="22"/>
      <c r="D14" s="22"/>
      <c r="E14" s="22"/>
      <c r="F14" s="22"/>
      <c r="G14" s="13"/>
      <c r="H14" s="23"/>
      <c r="I14" s="17"/>
      <c r="J14" s="1"/>
      <c r="K14" s="1"/>
      <c r="L14" s="1"/>
      <c r="M14" s="24"/>
      <c r="N14" s="1"/>
      <c r="O14" s="25"/>
      <c r="P14" s="17"/>
      <c r="Q14" s="130" t="s">
        <v>207</v>
      </c>
      <c r="R14" s="131"/>
      <c r="S14" s="131"/>
      <c r="T14" s="132"/>
      <c r="U14" s="130" t="s">
        <v>182</v>
      </c>
      <c r="V14" s="131"/>
      <c r="W14" s="131"/>
      <c r="X14" s="131"/>
      <c r="Y14" s="133"/>
    </row>
    <row r="15" spans="1:27" ht="12.75" customHeight="1" x14ac:dyDescent="0.2">
      <c r="A15" s="186" t="s">
        <v>32</v>
      </c>
      <c r="B15" s="192" t="s">
        <v>43</v>
      </c>
      <c r="C15" s="163" t="s">
        <v>37</v>
      </c>
      <c r="D15" s="163"/>
      <c r="E15" s="163"/>
      <c r="F15" s="163"/>
      <c r="G15" s="163" t="s">
        <v>38</v>
      </c>
      <c r="H15" s="163"/>
      <c r="I15" s="237" t="s">
        <v>258</v>
      </c>
      <c r="J15" s="167" t="s">
        <v>206</v>
      </c>
      <c r="K15" s="167" t="s">
        <v>205</v>
      </c>
      <c r="L15" s="167" t="s">
        <v>40</v>
      </c>
      <c r="M15" s="163" t="s">
        <v>10</v>
      </c>
      <c r="N15" s="163"/>
      <c r="O15" s="163" t="s">
        <v>39</v>
      </c>
      <c r="P15" s="17"/>
      <c r="Q15" s="134" t="s">
        <v>183</v>
      </c>
      <c r="R15" s="136" t="s">
        <v>184</v>
      </c>
      <c r="S15" s="137"/>
      <c r="T15" s="138" t="s">
        <v>193</v>
      </c>
      <c r="U15" s="140" t="s">
        <v>185</v>
      </c>
      <c r="V15" s="142" t="s">
        <v>186</v>
      </c>
      <c r="W15" s="142" t="s">
        <v>187</v>
      </c>
      <c r="X15" s="235" t="s">
        <v>188</v>
      </c>
      <c r="Y15" s="236"/>
    </row>
    <row r="16" spans="1:27" s="31" customFormat="1" ht="165" x14ac:dyDescent="0.2">
      <c r="A16" s="186"/>
      <c r="B16" s="193"/>
      <c r="C16" s="26" t="s">
        <v>45</v>
      </c>
      <c r="D16" s="26" t="s">
        <v>46</v>
      </c>
      <c r="E16" s="26" t="s">
        <v>147</v>
      </c>
      <c r="F16" s="26" t="s">
        <v>60</v>
      </c>
      <c r="G16" s="163"/>
      <c r="H16" s="163"/>
      <c r="I16" s="238"/>
      <c r="J16" s="167"/>
      <c r="K16" s="167"/>
      <c r="L16" s="167"/>
      <c r="M16" s="163"/>
      <c r="N16" s="163"/>
      <c r="O16" s="163"/>
      <c r="P16" s="27" t="s">
        <v>42</v>
      </c>
      <c r="Q16" s="135"/>
      <c r="R16" s="28" t="s">
        <v>189</v>
      </c>
      <c r="S16" s="28" t="s">
        <v>190</v>
      </c>
      <c r="T16" s="139"/>
      <c r="U16" s="141"/>
      <c r="V16" s="143"/>
      <c r="W16" s="143"/>
      <c r="X16" s="29" t="s">
        <v>191</v>
      </c>
      <c r="Y16" s="30" t="s">
        <v>192</v>
      </c>
    </row>
    <row r="17" spans="1:25" s="39" customFormat="1" ht="85.5" customHeight="1" x14ac:dyDescent="0.2">
      <c r="A17" s="247" t="s">
        <v>101</v>
      </c>
      <c r="B17" s="32" t="s">
        <v>44</v>
      </c>
      <c r="C17" s="33">
        <v>16</v>
      </c>
      <c r="D17" s="33"/>
      <c r="E17" s="33">
        <v>0</v>
      </c>
      <c r="F17" s="33">
        <f>C17+D17+E17</f>
        <v>16</v>
      </c>
      <c r="G17" s="34" t="s">
        <v>41</v>
      </c>
      <c r="H17" s="90" t="s">
        <v>300</v>
      </c>
      <c r="I17" s="90" t="s">
        <v>299</v>
      </c>
      <c r="J17" s="117">
        <v>1</v>
      </c>
      <c r="K17" s="117">
        <v>15</v>
      </c>
      <c r="L17" s="117">
        <v>6</v>
      </c>
      <c r="M17" s="113">
        <f>+L17*K17*J17</f>
        <v>90</v>
      </c>
      <c r="N17" s="114" t="str">
        <f>IF(M17&lt;19,"Bajo",IF(M17&lt;86,"Medio",IF(M17&lt;201,"Alto",IF(M17&gt;200,"Crítico"))))</f>
        <v>Alto</v>
      </c>
      <c r="O17" s="33"/>
      <c r="P17" s="35"/>
      <c r="Q17" s="121" t="s">
        <v>326</v>
      </c>
      <c r="R17" s="36"/>
      <c r="S17" s="36"/>
      <c r="T17" s="125" t="s">
        <v>291</v>
      </c>
      <c r="U17" s="123" t="s">
        <v>11</v>
      </c>
      <c r="V17" s="37"/>
      <c r="W17" s="38"/>
      <c r="X17" s="121" t="s">
        <v>326</v>
      </c>
      <c r="Y17" s="248"/>
    </row>
    <row r="18" spans="1:25" s="39" customFormat="1" ht="129" customHeight="1" x14ac:dyDescent="0.2">
      <c r="A18" s="249"/>
      <c r="B18" s="32" t="s">
        <v>77</v>
      </c>
      <c r="C18" s="33">
        <v>16</v>
      </c>
      <c r="D18" s="33">
        <v>0</v>
      </c>
      <c r="E18" s="33">
        <v>0</v>
      </c>
      <c r="F18" s="33">
        <f>C18+D18+E18</f>
        <v>16</v>
      </c>
      <c r="G18" s="34" t="s">
        <v>78</v>
      </c>
      <c r="H18" s="90" t="s">
        <v>79</v>
      </c>
      <c r="I18" s="91" t="s">
        <v>301</v>
      </c>
      <c r="J18" s="117">
        <v>1</v>
      </c>
      <c r="K18" s="117">
        <v>15</v>
      </c>
      <c r="L18" s="117">
        <v>6</v>
      </c>
      <c r="M18" s="113">
        <f>+L18*K18*J18</f>
        <v>90</v>
      </c>
      <c r="N18" s="114" t="str">
        <f>IF(M18&lt;19,"Bajo",IF(M18&lt;86,"Medio",IF(M18&lt;201,"Alto",IF(M18&gt;200,"Crítico"))))</f>
        <v>Alto</v>
      </c>
      <c r="O18" s="33"/>
      <c r="P18" s="35"/>
      <c r="Q18" s="121" t="s">
        <v>326</v>
      </c>
      <c r="R18" s="36"/>
      <c r="S18" s="36"/>
      <c r="T18" s="125" t="s">
        <v>292</v>
      </c>
      <c r="U18" s="123" t="s">
        <v>289</v>
      </c>
      <c r="V18" s="38"/>
      <c r="W18" s="250"/>
      <c r="X18" s="121" t="s">
        <v>326</v>
      </c>
      <c r="Y18" s="38"/>
    </row>
    <row r="19" spans="1:25" s="46" customFormat="1" ht="85.5" customHeight="1" x14ac:dyDescent="0.2">
      <c r="A19" s="249"/>
      <c r="B19" s="32" t="s">
        <v>34</v>
      </c>
      <c r="C19" s="33">
        <v>16</v>
      </c>
      <c r="D19" s="33">
        <v>0</v>
      </c>
      <c r="E19" s="33">
        <v>0</v>
      </c>
      <c r="F19" s="33">
        <f>C19+D19+E19</f>
        <v>16</v>
      </c>
      <c r="G19" s="40" t="s">
        <v>35</v>
      </c>
      <c r="H19" s="91" t="s">
        <v>36</v>
      </c>
      <c r="I19" s="91" t="s">
        <v>302</v>
      </c>
      <c r="J19" s="117">
        <v>1</v>
      </c>
      <c r="K19" s="117">
        <v>5</v>
      </c>
      <c r="L19" s="117">
        <v>1</v>
      </c>
      <c r="M19" s="113">
        <f>+L19*K19*J19</f>
        <v>5</v>
      </c>
      <c r="N19" s="114" t="str">
        <f>IF(M19&lt;19,"Bajo",IF(M19&lt;86,"Medio",IF(M19&lt;201,"Alto",IF(M19&gt;200,"Crítico"))))</f>
        <v>Bajo</v>
      </c>
      <c r="O19" s="41"/>
      <c r="P19" s="42"/>
      <c r="Q19" s="121" t="s">
        <v>326</v>
      </c>
      <c r="R19" s="43"/>
      <c r="S19" s="36"/>
      <c r="T19" s="125" t="s">
        <v>291</v>
      </c>
      <c r="U19" s="123" t="s">
        <v>12</v>
      </c>
      <c r="V19" s="44"/>
      <c r="W19" s="45"/>
      <c r="X19" s="121" t="s">
        <v>326</v>
      </c>
      <c r="Y19" s="47"/>
    </row>
    <row r="20" spans="1:25" s="46" customFormat="1" ht="85.5" customHeight="1" x14ac:dyDescent="0.2">
      <c r="A20" s="249"/>
      <c r="B20" s="32" t="s">
        <v>61</v>
      </c>
      <c r="C20" s="33">
        <v>16</v>
      </c>
      <c r="D20" s="33">
        <v>0</v>
      </c>
      <c r="E20" s="33">
        <v>0</v>
      </c>
      <c r="F20" s="33">
        <f>C20+D20+E20</f>
        <v>16</v>
      </c>
      <c r="G20" s="40" t="s">
        <v>99</v>
      </c>
      <c r="H20" s="91" t="s">
        <v>62</v>
      </c>
      <c r="I20" s="94" t="s">
        <v>13</v>
      </c>
      <c r="J20" s="117">
        <v>1</v>
      </c>
      <c r="K20" s="117">
        <v>5</v>
      </c>
      <c r="L20" s="117">
        <v>1</v>
      </c>
      <c r="M20" s="113">
        <f>+L20*K20*J20</f>
        <v>5</v>
      </c>
      <c r="N20" s="114" t="str">
        <f>IF(M20&lt;19,"Bajo",IF(M20&lt;86,"Medio",IF(M20&lt;201,"Alto",IF(M20&gt;200,"Crítico"))))</f>
        <v>Bajo</v>
      </c>
      <c r="O20" s="33"/>
      <c r="P20" s="48"/>
      <c r="Q20" s="121" t="s">
        <v>326</v>
      </c>
      <c r="R20" s="47"/>
      <c r="S20" s="36"/>
      <c r="T20" s="125" t="s">
        <v>291</v>
      </c>
      <c r="U20" s="123" t="s">
        <v>260</v>
      </c>
      <c r="V20" s="47"/>
      <c r="W20" s="47"/>
      <c r="X20" s="121" t="s">
        <v>326</v>
      </c>
      <c r="Y20" s="47"/>
    </row>
    <row r="21" spans="1:25" s="46" customFormat="1" ht="151.5" customHeight="1" x14ac:dyDescent="0.2">
      <c r="A21" s="249"/>
      <c r="B21" s="32" t="s">
        <v>63</v>
      </c>
      <c r="C21" s="33">
        <v>16</v>
      </c>
      <c r="D21" s="33">
        <v>0</v>
      </c>
      <c r="E21" s="33">
        <v>0</v>
      </c>
      <c r="F21" s="33">
        <f>C21+D21+E21</f>
        <v>16</v>
      </c>
      <c r="G21" s="40" t="s">
        <v>232</v>
      </c>
      <c r="H21" s="91" t="s">
        <v>303</v>
      </c>
      <c r="I21" s="94" t="s">
        <v>304</v>
      </c>
      <c r="J21" s="117">
        <v>1</v>
      </c>
      <c r="K21" s="117">
        <v>15</v>
      </c>
      <c r="L21" s="117">
        <v>1</v>
      </c>
      <c r="M21" s="113">
        <f>+L21*K21*J21</f>
        <v>15</v>
      </c>
      <c r="N21" s="115" t="str">
        <f>IF(M21&lt;19,"Bajo",IF(M21&lt;86,"Medio",IF(M21&lt;201,"Alto",IF(M21&gt;200,"Crítico"))))</f>
        <v>Bajo</v>
      </c>
      <c r="O21" s="33"/>
      <c r="P21" s="48"/>
      <c r="Q21" s="121" t="s">
        <v>326</v>
      </c>
      <c r="R21" s="36"/>
      <c r="S21" s="36"/>
      <c r="T21" s="125" t="s">
        <v>291</v>
      </c>
      <c r="U21" s="123" t="s">
        <v>261</v>
      </c>
      <c r="V21" s="49"/>
      <c r="W21" s="47"/>
      <c r="X21" s="121" t="s">
        <v>326</v>
      </c>
      <c r="Y21" s="47"/>
    </row>
    <row r="22" spans="1:25" s="46" customFormat="1" ht="85.5" customHeight="1" x14ac:dyDescent="0.2">
      <c r="A22" s="249"/>
      <c r="B22" s="32" t="s">
        <v>64</v>
      </c>
      <c r="C22" s="33">
        <v>16</v>
      </c>
      <c r="D22" s="33">
        <v>0</v>
      </c>
      <c r="E22" s="33">
        <v>0</v>
      </c>
      <c r="F22" s="33">
        <f>C22+D22+E22</f>
        <v>16</v>
      </c>
      <c r="G22" s="40" t="s">
        <v>305</v>
      </c>
      <c r="H22" s="91" t="s">
        <v>65</v>
      </c>
      <c r="I22" s="94" t="s">
        <v>259</v>
      </c>
      <c r="J22" s="117">
        <v>1</v>
      </c>
      <c r="K22" s="117">
        <v>5</v>
      </c>
      <c r="L22" s="117">
        <v>1</v>
      </c>
      <c r="M22" s="113">
        <f>+L22*K22*J22</f>
        <v>5</v>
      </c>
      <c r="N22" s="114" t="str">
        <f>IF(M22&lt;19,"Bajo",IF(M22&lt;86,"Medio",IF(M22&lt;201,"Alto",IF(M22&gt;200,"Crítico"))))</f>
        <v>Bajo</v>
      </c>
      <c r="O22" s="33"/>
      <c r="P22" s="48"/>
      <c r="Q22" s="121" t="s">
        <v>326</v>
      </c>
      <c r="R22" s="47"/>
      <c r="S22" s="36"/>
      <c r="T22" s="125" t="s">
        <v>291</v>
      </c>
      <c r="U22" s="123" t="s">
        <v>257</v>
      </c>
      <c r="V22" s="47"/>
      <c r="W22" s="47"/>
      <c r="X22" s="121" t="s">
        <v>326</v>
      </c>
      <c r="Y22" s="47"/>
    </row>
    <row r="23" spans="1:25" s="46" customFormat="1" ht="165.75" customHeight="1" x14ac:dyDescent="0.2">
      <c r="A23" s="249"/>
      <c r="B23" s="95" t="s">
        <v>104</v>
      </c>
      <c r="C23" s="33">
        <v>16</v>
      </c>
      <c r="D23" s="33">
        <v>0</v>
      </c>
      <c r="E23" s="33">
        <v>0</v>
      </c>
      <c r="F23" s="33">
        <f>C23+D23+E23</f>
        <v>16</v>
      </c>
      <c r="G23" s="40" t="s">
        <v>105</v>
      </c>
      <c r="H23" s="50" t="s">
        <v>107</v>
      </c>
      <c r="I23" s="94" t="s">
        <v>306</v>
      </c>
      <c r="J23" s="117">
        <v>1</v>
      </c>
      <c r="K23" s="117">
        <v>15</v>
      </c>
      <c r="L23" s="117">
        <v>1</v>
      </c>
      <c r="M23" s="113">
        <f>+L23*K23*J23</f>
        <v>15</v>
      </c>
      <c r="N23" s="114" t="str">
        <f>IF(M23&lt;19,"Bajo",IF(M23&lt;86,"Medio",IF(M23&lt;201,"Alto",IF(M23&gt;200,"Crítico"))))</f>
        <v>Bajo</v>
      </c>
      <c r="O23" s="33"/>
      <c r="P23" s="48"/>
      <c r="Q23" s="121" t="s">
        <v>326</v>
      </c>
      <c r="R23" s="36"/>
      <c r="S23" s="36"/>
      <c r="T23" s="125" t="s">
        <v>291</v>
      </c>
      <c r="U23" s="123" t="s">
        <v>290</v>
      </c>
      <c r="V23" s="47"/>
      <c r="W23" s="47"/>
      <c r="X23" s="121" t="s">
        <v>326</v>
      </c>
      <c r="Y23" s="47"/>
    </row>
    <row r="24" spans="1:25" s="46" customFormat="1" ht="85.5" customHeight="1" x14ac:dyDescent="0.2">
      <c r="A24" s="249"/>
      <c r="B24" s="32" t="s">
        <v>66</v>
      </c>
      <c r="C24" s="33">
        <v>16</v>
      </c>
      <c r="D24" s="33">
        <v>0</v>
      </c>
      <c r="E24" s="33">
        <v>0</v>
      </c>
      <c r="F24" s="33">
        <f>C24+D24+E24</f>
        <v>16</v>
      </c>
      <c r="G24" s="40" t="s">
        <v>67</v>
      </c>
      <c r="H24" s="91" t="s">
        <v>87</v>
      </c>
      <c r="I24" s="94" t="s">
        <v>273</v>
      </c>
      <c r="J24" s="117">
        <v>1</v>
      </c>
      <c r="K24" s="117">
        <v>5</v>
      </c>
      <c r="L24" s="117">
        <v>1</v>
      </c>
      <c r="M24" s="113">
        <f>+L24*K24*J24</f>
        <v>5</v>
      </c>
      <c r="N24" s="115" t="str">
        <f>IF(M24&lt;19,"Bajo",IF(M24&lt;86,"Medio",IF(M24&lt;201,"Alto",IF(M24&gt;200,"Crítico"))))</f>
        <v>Bajo</v>
      </c>
      <c r="O24" s="33"/>
      <c r="P24" s="48"/>
      <c r="Q24" s="121" t="s">
        <v>326</v>
      </c>
      <c r="R24" s="36"/>
      <c r="S24" s="36"/>
      <c r="T24" s="125" t="s">
        <v>291</v>
      </c>
      <c r="U24" s="123" t="s">
        <v>14</v>
      </c>
      <c r="V24" s="47"/>
      <c r="W24" s="47"/>
      <c r="X24" s="121" t="s">
        <v>326</v>
      </c>
      <c r="Y24" s="47"/>
    </row>
    <row r="25" spans="1:25" s="46" customFormat="1" ht="94.5" customHeight="1" x14ac:dyDescent="0.2">
      <c r="A25" s="249"/>
      <c r="B25" s="32" t="s">
        <v>88</v>
      </c>
      <c r="C25" s="33">
        <v>16</v>
      </c>
      <c r="D25" s="33">
        <v>0</v>
      </c>
      <c r="E25" s="33">
        <v>0</v>
      </c>
      <c r="F25" s="33">
        <f>C25+D25+E25</f>
        <v>16</v>
      </c>
      <c r="G25" s="40" t="s">
        <v>89</v>
      </c>
      <c r="H25" s="91" t="s">
        <v>100</v>
      </c>
      <c r="I25" s="94" t="s">
        <v>307</v>
      </c>
      <c r="J25" s="117">
        <v>1</v>
      </c>
      <c r="K25" s="117">
        <v>5</v>
      </c>
      <c r="L25" s="117">
        <v>1</v>
      </c>
      <c r="M25" s="113">
        <f>+L25*K25*J25</f>
        <v>5</v>
      </c>
      <c r="N25" s="115" t="str">
        <f>IF(M25&lt;19,"Bajo",IF(M25&lt;86,"Medio",IF(M25&lt;201,"Alto",IF(M25&gt;200,"Crítico"))))</f>
        <v>Bajo</v>
      </c>
      <c r="O25" s="33"/>
      <c r="P25" s="48"/>
      <c r="Q25" s="121" t="s">
        <v>326</v>
      </c>
      <c r="R25" s="36"/>
      <c r="S25" s="36"/>
      <c r="T25" s="125" t="s">
        <v>291</v>
      </c>
      <c r="U25" s="123" t="s">
        <v>235</v>
      </c>
      <c r="V25" s="47"/>
      <c r="W25" s="47"/>
      <c r="X25" s="121" t="s">
        <v>326</v>
      </c>
      <c r="Y25" s="47"/>
    </row>
    <row r="26" spans="1:25" s="46" customFormat="1" ht="126" customHeight="1" x14ac:dyDescent="0.2">
      <c r="A26" s="249"/>
      <c r="B26" s="32" t="s">
        <v>90</v>
      </c>
      <c r="C26" s="33">
        <v>16</v>
      </c>
      <c r="D26" s="33">
        <v>0</v>
      </c>
      <c r="E26" s="33">
        <v>0</v>
      </c>
      <c r="F26" s="33">
        <f>C26+D26+E26</f>
        <v>16</v>
      </c>
      <c r="G26" s="40" t="s">
        <v>91</v>
      </c>
      <c r="H26" s="91" t="s">
        <v>92</v>
      </c>
      <c r="I26" s="94" t="s">
        <v>274</v>
      </c>
      <c r="J26" s="117">
        <v>1</v>
      </c>
      <c r="K26" s="117">
        <v>15</v>
      </c>
      <c r="L26" s="117">
        <v>1</v>
      </c>
      <c r="M26" s="113">
        <f>+L26*K26*J26</f>
        <v>15</v>
      </c>
      <c r="N26" s="114" t="str">
        <f>IF(M26&lt;19,"Bajo",IF(M26&lt;86,"Medio",IF(M26&lt;201,"Alto",IF(M26&gt;200,"Crítico"))))</f>
        <v>Bajo</v>
      </c>
      <c r="O26" s="33"/>
      <c r="P26" s="48"/>
      <c r="Q26" s="121" t="s">
        <v>326</v>
      </c>
      <c r="R26" s="36"/>
      <c r="S26" s="36"/>
      <c r="T26" s="125" t="s">
        <v>291</v>
      </c>
      <c r="U26" s="123" t="s">
        <v>0</v>
      </c>
      <c r="V26" s="47"/>
      <c r="W26" s="47"/>
      <c r="X26" s="121" t="s">
        <v>326</v>
      </c>
      <c r="Y26" s="52"/>
    </row>
    <row r="27" spans="1:25" s="46" customFormat="1" ht="171" customHeight="1" x14ac:dyDescent="0.2">
      <c r="A27" s="249"/>
      <c r="B27" s="32" t="s">
        <v>83</v>
      </c>
      <c r="C27" s="33">
        <v>16</v>
      </c>
      <c r="D27" s="33">
        <v>0</v>
      </c>
      <c r="E27" s="33">
        <v>0</v>
      </c>
      <c r="F27" s="33">
        <f>C27+D27+E27</f>
        <v>16</v>
      </c>
      <c r="G27" s="40" t="s">
        <v>84</v>
      </c>
      <c r="H27" s="91" t="s">
        <v>70</v>
      </c>
      <c r="I27" s="94" t="s">
        <v>275</v>
      </c>
      <c r="J27" s="117">
        <v>1</v>
      </c>
      <c r="K27" s="117">
        <v>15</v>
      </c>
      <c r="L27" s="117">
        <v>6</v>
      </c>
      <c r="M27" s="113">
        <f>+L27*K27*J27</f>
        <v>90</v>
      </c>
      <c r="N27" s="114" t="str">
        <f>IF(M27&lt;19,"Bajo",IF(M27&lt;86,"Medio",IF(M27&lt;201,"Alto",IF(M27&gt;200,"Crítico"))))</f>
        <v>Alto</v>
      </c>
      <c r="O27" s="33"/>
      <c r="P27" s="48"/>
      <c r="Q27" s="121" t="s">
        <v>326</v>
      </c>
      <c r="R27" s="52"/>
      <c r="S27" s="36"/>
      <c r="T27" s="125" t="s">
        <v>291</v>
      </c>
      <c r="U27" s="123" t="s">
        <v>294</v>
      </c>
      <c r="V27" s="47"/>
      <c r="W27" s="47"/>
      <c r="X27" s="121" t="s">
        <v>326</v>
      </c>
      <c r="Y27" s="52"/>
    </row>
    <row r="28" spans="1:25" s="46" customFormat="1" ht="108.75" customHeight="1" x14ac:dyDescent="0.2">
      <c r="A28" s="249"/>
      <c r="B28" s="32" t="s">
        <v>68</v>
      </c>
      <c r="C28" s="33">
        <v>16</v>
      </c>
      <c r="D28" s="33">
        <v>0</v>
      </c>
      <c r="E28" s="33">
        <v>0</v>
      </c>
      <c r="F28" s="33">
        <f>C28+D28+E28</f>
        <v>16</v>
      </c>
      <c r="G28" s="40" t="s">
        <v>69</v>
      </c>
      <c r="H28" s="91" t="s">
        <v>70</v>
      </c>
      <c r="I28" s="94" t="s">
        <v>15</v>
      </c>
      <c r="J28" s="117">
        <v>1</v>
      </c>
      <c r="K28" s="117">
        <v>5</v>
      </c>
      <c r="L28" s="117">
        <v>1</v>
      </c>
      <c r="M28" s="113">
        <f>+L28*K28*J28</f>
        <v>5</v>
      </c>
      <c r="N28" s="115" t="str">
        <f>IF(M28&lt;19,"Bajo",IF(M28&lt;86,"Medio",IF(M28&lt;201,"Alto",IF(M28&gt;200,"Crítico"))))</f>
        <v>Bajo</v>
      </c>
      <c r="O28" s="33"/>
      <c r="P28" s="48"/>
      <c r="Q28" s="121" t="s">
        <v>326</v>
      </c>
      <c r="R28" s="52"/>
      <c r="S28" s="36"/>
      <c r="T28" s="125" t="s">
        <v>291</v>
      </c>
      <c r="U28" s="123" t="s">
        <v>1</v>
      </c>
      <c r="V28" s="47"/>
      <c r="W28" s="47"/>
      <c r="X28" s="121" t="s">
        <v>326</v>
      </c>
      <c r="Y28" s="52"/>
    </row>
    <row r="29" spans="1:25" s="46" customFormat="1" ht="96.75" customHeight="1" x14ac:dyDescent="0.2">
      <c r="A29" s="249"/>
      <c r="B29" s="158" t="s">
        <v>151</v>
      </c>
      <c r="C29" s="158">
        <v>16</v>
      </c>
      <c r="D29" s="158">
        <v>0</v>
      </c>
      <c r="E29" s="158">
        <v>0</v>
      </c>
      <c r="F29" s="158">
        <f>C29+D29+E29</f>
        <v>16</v>
      </c>
      <c r="G29" s="159" t="s">
        <v>148</v>
      </c>
      <c r="H29" s="91" t="s">
        <v>149</v>
      </c>
      <c r="I29" s="94" t="s">
        <v>308</v>
      </c>
      <c r="J29" s="117">
        <v>3</v>
      </c>
      <c r="K29" s="117">
        <v>5</v>
      </c>
      <c r="L29" s="117">
        <v>1</v>
      </c>
      <c r="M29" s="113">
        <f>+L29*K29*J29</f>
        <v>15</v>
      </c>
      <c r="N29" s="115" t="str">
        <f>IF(M29&lt;19,"Bajo",IF(M29&lt;86,"Medio",IF(M29&lt;201,"Alto",IF(M29&gt;200,"Crítico"))))</f>
        <v>Bajo</v>
      </c>
      <c r="O29" s="33"/>
      <c r="P29" s="48"/>
      <c r="Q29" s="121" t="s">
        <v>326</v>
      </c>
      <c r="R29" s="36"/>
      <c r="S29" s="36"/>
      <c r="T29" s="125" t="s">
        <v>291</v>
      </c>
      <c r="U29" s="123" t="s">
        <v>16</v>
      </c>
      <c r="V29" s="53"/>
      <c r="W29" s="38"/>
      <c r="X29" s="121" t="s">
        <v>326</v>
      </c>
      <c r="Y29" s="52"/>
    </row>
    <row r="30" spans="1:25" s="46" customFormat="1" ht="85.5" customHeight="1" x14ac:dyDescent="0.2">
      <c r="A30" s="249"/>
      <c r="B30" s="246"/>
      <c r="C30" s="246"/>
      <c r="D30" s="246"/>
      <c r="E30" s="246"/>
      <c r="F30" s="246"/>
      <c r="G30" s="245"/>
      <c r="H30" s="92" t="s">
        <v>150</v>
      </c>
      <c r="I30" s="94" t="s">
        <v>309</v>
      </c>
      <c r="J30" s="117">
        <v>3</v>
      </c>
      <c r="K30" s="117">
        <v>5</v>
      </c>
      <c r="L30" s="117">
        <v>1</v>
      </c>
      <c r="M30" s="113">
        <f>+L30*K30*J30</f>
        <v>15</v>
      </c>
      <c r="N30" s="115" t="str">
        <f>IF(M30&lt;19,"Bajo",IF(M30&lt;86,"Medio",IF(M30&lt;201,"Alto",IF(M30&gt;200,"Crítico"))))</f>
        <v>Bajo</v>
      </c>
      <c r="O30" s="33"/>
      <c r="P30" s="48"/>
      <c r="Q30" s="121"/>
      <c r="R30" s="36"/>
      <c r="S30" s="36"/>
      <c r="T30" s="125" t="s">
        <v>291</v>
      </c>
      <c r="U30" s="97"/>
      <c r="V30" s="53"/>
      <c r="W30" s="38"/>
      <c r="X30" s="121" t="s">
        <v>326</v>
      </c>
      <c r="Y30" s="52"/>
    </row>
    <row r="31" spans="1:25" s="46" customFormat="1" ht="91.5" customHeight="1" x14ac:dyDescent="0.2">
      <c r="A31" s="249"/>
      <c r="B31" s="32" t="s">
        <v>71</v>
      </c>
      <c r="C31" s="32">
        <v>16</v>
      </c>
      <c r="D31" s="32">
        <v>0</v>
      </c>
      <c r="E31" s="32">
        <v>0</v>
      </c>
      <c r="F31" s="32">
        <f>SUM(C31:E31)</f>
        <v>16</v>
      </c>
      <c r="G31" s="40" t="s">
        <v>231</v>
      </c>
      <c r="H31" s="91" t="s">
        <v>98</v>
      </c>
      <c r="I31" s="94" t="s">
        <v>310</v>
      </c>
      <c r="J31" s="117">
        <v>1</v>
      </c>
      <c r="K31" s="117">
        <v>5</v>
      </c>
      <c r="L31" s="117">
        <v>1</v>
      </c>
      <c r="M31" s="113">
        <f>+L31*K31*J31</f>
        <v>5</v>
      </c>
      <c r="N31" s="114" t="str">
        <f>IF(M31&lt;19,"Bajo",IF(M31&lt;86,"Medio",IF(M31&lt;201,"Alto",IF(M31&gt;200,"Crítico"))))</f>
        <v>Bajo</v>
      </c>
      <c r="O31" s="33"/>
      <c r="P31" s="48"/>
      <c r="Q31" s="121" t="s">
        <v>326</v>
      </c>
      <c r="R31" s="36"/>
      <c r="S31" s="36"/>
      <c r="T31" s="125" t="s">
        <v>291</v>
      </c>
      <c r="U31" s="123" t="s">
        <v>2</v>
      </c>
      <c r="V31" s="38"/>
      <c r="W31" s="38"/>
      <c r="X31" s="121" t="s">
        <v>326</v>
      </c>
      <c r="Y31" s="52"/>
    </row>
    <row r="32" spans="1:25" s="46" customFormat="1" ht="96.75" customHeight="1" x14ac:dyDescent="0.2">
      <c r="A32" s="249"/>
      <c r="B32" s="95" t="s">
        <v>72</v>
      </c>
      <c r="C32" s="32">
        <v>16</v>
      </c>
      <c r="D32" s="32">
        <v>0</v>
      </c>
      <c r="E32" s="32">
        <v>0</v>
      </c>
      <c r="F32" s="32">
        <f>SUM(C32:E32)</f>
        <v>16</v>
      </c>
      <c r="G32" s="54" t="s">
        <v>229</v>
      </c>
      <c r="H32" s="93" t="s">
        <v>80</v>
      </c>
      <c r="I32" s="94" t="s">
        <v>253</v>
      </c>
      <c r="J32" s="117">
        <v>3</v>
      </c>
      <c r="K32" s="117">
        <v>5</v>
      </c>
      <c r="L32" s="117">
        <v>1</v>
      </c>
      <c r="M32" s="113">
        <f>+L32*K32*J32</f>
        <v>15</v>
      </c>
      <c r="N32" s="114" t="str">
        <f>IF(M32&lt;19,"Bajo",IF(M32&lt;86,"Medio",IF(M32&lt;201,"Alto",IF(M32&gt;200,"Crítico"))))</f>
        <v>Bajo</v>
      </c>
      <c r="O32" s="33"/>
      <c r="P32" s="48"/>
      <c r="Q32" s="121" t="s">
        <v>326</v>
      </c>
      <c r="R32" s="36"/>
      <c r="S32" s="36"/>
      <c r="T32" s="125" t="s">
        <v>291</v>
      </c>
      <c r="U32" s="123" t="s">
        <v>3</v>
      </c>
      <c r="V32" s="38"/>
      <c r="W32" s="38"/>
      <c r="X32" s="121" t="s">
        <v>326</v>
      </c>
      <c r="Y32" s="52"/>
    </row>
    <row r="33" spans="1:25" s="46" customFormat="1" ht="85.5" customHeight="1" x14ac:dyDescent="0.2">
      <c r="A33" s="249"/>
      <c r="B33" s="95" t="s">
        <v>73</v>
      </c>
      <c r="C33" s="32">
        <v>16</v>
      </c>
      <c r="D33" s="32">
        <v>0</v>
      </c>
      <c r="E33" s="32">
        <v>0</v>
      </c>
      <c r="F33" s="32">
        <f>SUM(C33:E33)</f>
        <v>16</v>
      </c>
      <c r="G33" s="98" t="s">
        <v>94</v>
      </c>
      <c r="H33" s="92" t="s">
        <v>95</v>
      </c>
      <c r="I33" s="94" t="s">
        <v>17</v>
      </c>
      <c r="J33" s="117">
        <v>1</v>
      </c>
      <c r="K33" s="117">
        <v>5</v>
      </c>
      <c r="L33" s="117">
        <v>1</v>
      </c>
      <c r="M33" s="113">
        <f>+L33*K33*J33</f>
        <v>5</v>
      </c>
      <c r="N33" s="115" t="str">
        <f>IF(M33&lt;19,"Bajo",IF(M33&lt;86,"Medio",IF(M33&lt;201,"Alto",IF(M33&gt;200,"Crítico"))))</f>
        <v>Bajo</v>
      </c>
      <c r="O33" s="33"/>
      <c r="P33" s="48"/>
      <c r="Q33" s="121" t="s">
        <v>326</v>
      </c>
      <c r="R33" s="36"/>
      <c r="S33" s="36"/>
      <c r="T33" s="125" t="s">
        <v>291</v>
      </c>
      <c r="U33" s="123" t="s">
        <v>4</v>
      </c>
      <c r="V33" s="38"/>
      <c r="W33" s="38"/>
      <c r="X33" s="121" t="s">
        <v>326</v>
      </c>
      <c r="Y33" s="52"/>
    </row>
    <row r="34" spans="1:25" s="46" customFormat="1" ht="94.5" customHeight="1" x14ac:dyDescent="0.2">
      <c r="A34" s="249"/>
      <c r="B34" s="95" t="s">
        <v>93</v>
      </c>
      <c r="C34" s="32">
        <v>16</v>
      </c>
      <c r="D34" s="32">
        <v>0</v>
      </c>
      <c r="E34" s="32">
        <v>0</v>
      </c>
      <c r="F34" s="32">
        <f>SUM(C34:E34)</f>
        <v>16</v>
      </c>
      <c r="G34" s="98" t="s">
        <v>153</v>
      </c>
      <c r="H34" s="92" t="s">
        <v>154</v>
      </c>
      <c r="I34" s="94" t="s">
        <v>311</v>
      </c>
      <c r="J34" s="117">
        <v>1</v>
      </c>
      <c r="K34" s="117">
        <v>5</v>
      </c>
      <c r="L34" s="117">
        <v>1</v>
      </c>
      <c r="M34" s="113">
        <f>+L34*K34*J34</f>
        <v>5</v>
      </c>
      <c r="N34" s="115" t="str">
        <f>IF(M34&lt;19,"Bajo",IF(M34&lt;86,"Medio",IF(M34&lt;201,"Alto",IF(M34&gt;200,"Crítico"))))</f>
        <v>Bajo</v>
      </c>
      <c r="O34" s="33"/>
      <c r="P34" s="48"/>
      <c r="Q34" s="121" t="s">
        <v>326</v>
      </c>
      <c r="R34" s="36"/>
      <c r="S34" s="36"/>
      <c r="T34" s="125" t="s">
        <v>291</v>
      </c>
      <c r="U34" s="123" t="s">
        <v>18</v>
      </c>
      <c r="V34" s="38"/>
      <c r="W34" s="38"/>
      <c r="X34" s="121" t="s">
        <v>326</v>
      </c>
      <c r="Y34" s="52"/>
    </row>
    <row r="35" spans="1:25" s="46" customFormat="1" ht="111.75" customHeight="1" x14ac:dyDescent="0.2">
      <c r="A35" s="249"/>
      <c r="B35" s="95" t="s">
        <v>152</v>
      </c>
      <c r="C35" s="32">
        <v>16</v>
      </c>
      <c r="D35" s="32">
        <v>0</v>
      </c>
      <c r="E35" s="32">
        <v>0</v>
      </c>
      <c r="F35" s="32">
        <f>SUM(C35:E35)</f>
        <v>16</v>
      </c>
      <c r="G35" s="98" t="s">
        <v>225</v>
      </c>
      <c r="H35" s="91" t="s">
        <v>230</v>
      </c>
      <c r="I35" s="94" t="s">
        <v>254</v>
      </c>
      <c r="J35" s="117">
        <v>1</v>
      </c>
      <c r="K35" s="117">
        <v>5</v>
      </c>
      <c r="L35" s="117">
        <v>1</v>
      </c>
      <c r="M35" s="113">
        <f>+L35*K35*J35</f>
        <v>5</v>
      </c>
      <c r="N35" s="115" t="str">
        <f>IF(M35&lt;19,"Bajo",IF(M35&lt;86,"Medio",IF(M35&lt;201,"Alto",IF(M35&gt;200,"Crítico"))))</f>
        <v>Bajo</v>
      </c>
      <c r="O35" s="33"/>
      <c r="P35" s="48"/>
      <c r="Q35" s="121" t="s">
        <v>326</v>
      </c>
      <c r="R35" s="36"/>
      <c r="S35" s="36"/>
      <c r="T35" s="125" t="s">
        <v>291</v>
      </c>
      <c r="U35" s="124" t="s">
        <v>295</v>
      </c>
      <c r="V35" s="38"/>
      <c r="W35" s="38"/>
      <c r="X35" s="121" t="s">
        <v>326</v>
      </c>
      <c r="Y35" s="52"/>
    </row>
    <row r="36" spans="1:25" s="46" customFormat="1" ht="85.5" customHeight="1" x14ac:dyDescent="0.2">
      <c r="A36" s="251"/>
      <c r="B36" s="32" t="s">
        <v>155</v>
      </c>
      <c r="C36" s="32">
        <v>16</v>
      </c>
      <c r="D36" s="32">
        <v>0</v>
      </c>
      <c r="E36" s="32">
        <v>0</v>
      </c>
      <c r="F36" s="32">
        <f>SUM(C36:E36)</f>
        <v>16</v>
      </c>
      <c r="G36" s="40" t="s">
        <v>238</v>
      </c>
      <c r="H36" s="91" t="s">
        <v>236</v>
      </c>
      <c r="I36" s="94" t="s">
        <v>19</v>
      </c>
      <c r="J36" s="117">
        <v>1</v>
      </c>
      <c r="K36" s="117">
        <v>5</v>
      </c>
      <c r="L36" s="117">
        <v>1</v>
      </c>
      <c r="M36" s="113">
        <f>+L36*K36*J36</f>
        <v>5</v>
      </c>
      <c r="N36" s="115" t="str">
        <f>IF(M36&lt;19,"Bajo",IF(M36&lt;86,"Medio",IF(M36&lt;201,"Alto",IF(M36&gt;200,"Crítico"))))</f>
        <v>Bajo</v>
      </c>
      <c r="O36" s="33"/>
      <c r="P36" s="252"/>
      <c r="Q36" s="121" t="s">
        <v>326</v>
      </c>
      <c r="R36" s="36"/>
      <c r="S36" s="36"/>
      <c r="T36" s="125" t="s">
        <v>291</v>
      </c>
      <c r="U36" s="124" t="s">
        <v>5</v>
      </c>
      <c r="V36" s="38"/>
      <c r="W36" s="38"/>
      <c r="X36" s="121" t="s">
        <v>326</v>
      </c>
      <c r="Y36" s="52"/>
    </row>
    <row r="37" spans="1:25" s="257" customFormat="1" ht="85.5" customHeight="1" x14ac:dyDescent="0.2">
      <c r="A37" s="253" t="s">
        <v>334</v>
      </c>
      <c r="B37" s="254"/>
      <c r="C37" s="254"/>
      <c r="D37" s="254"/>
      <c r="E37" s="254"/>
      <c r="F37" s="254"/>
      <c r="G37" s="255"/>
      <c r="H37" s="256"/>
      <c r="J37" s="254"/>
      <c r="K37" s="254"/>
      <c r="L37" s="254"/>
      <c r="M37" s="258"/>
      <c r="N37" s="254"/>
      <c r="O37" s="254"/>
      <c r="Q37" s="254"/>
      <c r="R37" s="259"/>
      <c r="S37" s="259"/>
      <c r="T37" s="256"/>
      <c r="U37" s="254"/>
      <c r="V37" s="260"/>
      <c r="W37" s="260"/>
      <c r="X37" s="254"/>
      <c r="Y37" s="261"/>
    </row>
    <row r="38" spans="1:25" s="46" customFormat="1" ht="85.5" customHeight="1" x14ac:dyDescent="0.2">
      <c r="A38" s="262" t="s">
        <v>103</v>
      </c>
      <c r="B38" s="32" t="s">
        <v>52</v>
      </c>
      <c r="C38" s="32">
        <v>16</v>
      </c>
      <c r="D38" s="32">
        <v>0</v>
      </c>
      <c r="E38" s="32">
        <v>0</v>
      </c>
      <c r="F38" s="32">
        <f>SUM(C38:E38)</f>
        <v>16</v>
      </c>
      <c r="G38" s="40" t="s">
        <v>33</v>
      </c>
      <c r="H38" s="91" t="s">
        <v>213</v>
      </c>
      <c r="I38" s="91" t="s">
        <v>255</v>
      </c>
      <c r="J38" s="116" t="s">
        <v>262</v>
      </c>
      <c r="K38" s="147" t="s">
        <v>160</v>
      </c>
      <c r="L38" s="147"/>
      <c r="M38" s="147"/>
      <c r="N38" s="41"/>
      <c r="O38" s="32" t="s">
        <v>195</v>
      </c>
      <c r="P38" s="42"/>
      <c r="Q38" s="121" t="s">
        <v>326</v>
      </c>
      <c r="R38" s="36"/>
      <c r="S38" s="36"/>
      <c r="T38" s="125" t="s">
        <v>291</v>
      </c>
      <c r="U38" s="124" t="s">
        <v>6</v>
      </c>
      <c r="V38" s="38"/>
      <c r="W38" s="32"/>
      <c r="X38" s="121" t="s">
        <v>326</v>
      </c>
      <c r="Y38" s="52"/>
    </row>
    <row r="39" spans="1:25" s="46" customFormat="1" ht="85.5" customHeight="1" x14ac:dyDescent="0.2">
      <c r="A39" s="263"/>
      <c r="B39" s="32" t="s">
        <v>74</v>
      </c>
      <c r="C39" s="32">
        <v>16</v>
      </c>
      <c r="D39" s="32">
        <v>0</v>
      </c>
      <c r="E39" s="32">
        <v>0</v>
      </c>
      <c r="F39" s="32">
        <f>SUM(C39:E39)</f>
        <v>16</v>
      </c>
      <c r="G39" s="40" t="s">
        <v>212</v>
      </c>
      <c r="H39" s="91" t="s">
        <v>208</v>
      </c>
      <c r="I39" s="94" t="s">
        <v>312</v>
      </c>
      <c r="J39" s="88" t="s">
        <v>263</v>
      </c>
      <c r="K39" s="147" t="s">
        <v>264</v>
      </c>
      <c r="L39" s="147"/>
      <c r="M39" s="147"/>
      <c r="N39" s="41"/>
      <c r="O39" s="121" t="s">
        <v>194</v>
      </c>
      <c r="P39" s="42"/>
      <c r="Q39" s="121" t="s">
        <v>326</v>
      </c>
      <c r="R39" s="36"/>
      <c r="S39" s="36"/>
      <c r="T39" s="125" t="s">
        <v>291</v>
      </c>
      <c r="U39" s="124" t="s">
        <v>20</v>
      </c>
      <c r="V39" s="38"/>
      <c r="W39" s="32"/>
      <c r="X39" s="121" t="s">
        <v>326</v>
      </c>
      <c r="Y39" s="52"/>
    </row>
    <row r="40" spans="1:25" s="46" customFormat="1" ht="85.5" customHeight="1" x14ac:dyDescent="0.2">
      <c r="A40" s="263"/>
      <c r="B40" s="32" t="s">
        <v>156</v>
      </c>
      <c r="C40" s="32">
        <v>16</v>
      </c>
      <c r="D40" s="32">
        <v>0</v>
      </c>
      <c r="E40" s="32">
        <v>0</v>
      </c>
      <c r="F40" s="32">
        <f>SUM(C40:E40)</f>
        <v>16</v>
      </c>
      <c r="G40" s="40" t="s">
        <v>157</v>
      </c>
      <c r="H40" s="91" t="s">
        <v>214</v>
      </c>
      <c r="I40" s="94" t="s">
        <v>276</v>
      </c>
      <c r="J40" s="33" t="s">
        <v>164</v>
      </c>
      <c r="K40" s="147" t="s">
        <v>170</v>
      </c>
      <c r="L40" s="147"/>
      <c r="M40" s="147"/>
      <c r="N40" s="41"/>
      <c r="O40" s="121" t="s">
        <v>161</v>
      </c>
      <c r="P40" s="42"/>
      <c r="Q40" s="121" t="s">
        <v>326</v>
      </c>
      <c r="R40" s="36"/>
      <c r="S40" s="36"/>
      <c r="T40" s="125" t="s">
        <v>291</v>
      </c>
      <c r="U40" s="124" t="s">
        <v>243</v>
      </c>
      <c r="V40" s="38"/>
      <c r="W40" s="32"/>
      <c r="X40" s="121" t="s">
        <v>326</v>
      </c>
      <c r="Y40" s="52"/>
    </row>
    <row r="41" spans="1:25" s="46" customFormat="1" ht="91.5" customHeight="1" x14ac:dyDescent="0.2">
      <c r="A41" s="263"/>
      <c r="B41" s="32" t="s">
        <v>47</v>
      </c>
      <c r="C41" s="32">
        <v>16</v>
      </c>
      <c r="D41" s="32">
        <v>0</v>
      </c>
      <c r="E41" s="32">
        <v>0</v>
      </c>
      <c r="F41" s="32">
        <f>SUM(C41:E41)</f>
        <v>16</v>
      </c>
      <c r="G41" s="40" t="s">
        <v>75</v>
      </c>
      <c r="H41" s="94" t="s">
        <v>76</v>
      </c>
      <c r="I41" s="100" t="s">
        <v>277</v>
      </c>
      <c r="J41" s="33" t="s">
        <v>165</v>
      </c>
      <c r="K41" s="147" t="s">
        <v>268</v>
      </c>
      <c r="L41" s="147"/>
      <c r="M41" s="147"/>
      <c r="N41" s="41"/>
      <c r="O41" s="115" t="s">
        <v>196</v>
      </c>
      <c r="P41" s="42"/>
      <c r="Q41" s="121" t="s">
        <v>326</v>
      </c>
      <c r="R41" s="36"/>
      <c r="S41" s="36"/>
      <c r="T41" s="125" t="s">
        <v>291</v>
      </c>
      <c r="U41" s="124" t="s">
        <v>248</v>
      </c>
      <c r="V41" s="38"/>
      <c r="W41" s="32"/>
      <c r="X41" s="121" t="s">
        <v>326</v>
      </c>
      <c r="Y41" s="52"/>
    </row>
    <row r="42" spans="1:25" s="46" customFormat="1" ht="138" customHeight="1" x14ac:dyDescent="0.2">
      <c r="A42" s="263"/>
      <c r="B42" s="32" t="s">
        <v>109</v>
      </c>
      <c r="C42" s="32">
        <v>16</v>
      </c>
      <c r="D42" s="32">
        <v>0</v>
      </c>
      <c r="E42" s="32">
        <v>0</v>
      </c>
      <c r="F42" s="32">
        <f>SUM(C42:E42)</f>
        <v>16</v>
      </c>
      <c r="G42" s="40" t="s">
        <v>112</v>
      </c>
      <c r="H42" s="94" t="s">
        <v>111</v>
      </c>
      <c r="I42" s="100" t="s">
        <v>256</v>
      </c>
      <c r="J42" s="33" t="s">
        <v>237</v>
      </c>
      <c r="K42" s="147" t="s">
        <v>170</v>
      </c>
      <c r="L42" s="147"/>
      <c r="M42" s="147"/>
      <c r="N42" s="41"/>
      <c r="O42" s="115" t="s">
        <v>172</v>
      </c>
      <c r="P42" s="42"/>
      <c r="Q42" s="121" t="s">
        <v>326</v>
      </c>
      <c r="R42" s="36"/>
      <c r="S42" s="36"/>
      <c r="T42" s="125" t="s">
        <v>291</v>
      </c>
      <c r="U42" s="124" t="s">
        <v>244</v>
      </c>
      <c r="V42" s="38"/>
      <c r="W42" s="32"/>
      <c r="X42" s="121" t="s">
        <v>326</v>
      </c>
      <c r="Y42" s="52"/>
    </row>
    <row r="43" spans="1:25" s="46" customFormat="1" ht="135.75" customHeight="1" x14ac:dyDescent="0.2">
      <c r="A43" s="263"/>
      <c r="B43" s="32" t="s">
        <v>110</v>
      </c>
      <c r="C43" s="32">
        <v>16</v>
      </c>
      <c r="D43" s="32">
        <v>0</v>
      </c>
      <c r="E43" s="32">
        <v>0</v>
      </c>
      <c r="F43" s="32">
        <f>SUM(C43:E43)</f>
        <v>16</v>
      </c>
      <c r="G43" s="40" t="s">
        <v>113</v>
      </c>
      <c r="H43" s="94" t="s">
        <v>114</v>
      </c>
      <c r="I43" s="121" t="s">
        <v>278</v>
      </c>
      <c r="J43" s="33"/>
      <c r="K43" s="147" t="s">
        <v>170</v>
      </c>
      <c r="L43" s="147"/>
      <c r="M43" s="147"/>
      <c r="N43" s="41"/>
      <c r="O43" s="115" t="s">
        <v>173</v>
      </c>
      <c r="P43" s="42"/>
      <c r="Q43" s="121" t="s">
        <v>326</v>
      </c>
      <c r="R43" s="36"/>
      <c r="S43" s="36"/>
      <c r="T43" s="125" t="s">
        <v>291</v>
      </c>
      <c r="U43" s="124" t="s">
        <v>293</v>
      </c>
      <c r="V43" s="38"/>
      <c r="W43" s="32"/>
      <c r="X43" s="121" t="s">
        <v>326</v>
      </c>
      <c r="Y43" s="52"/>
    </row>
    <row r="44" spans="1:25" ht="106.5" customHeight="1" x14ac:dyDescent="0.2">
      <c r="A44" s="263"/>
      <c r="B44" s="32" t="s">
        <v>48</v>
      </c>
      <c r="C44" s="32">
        <v>16</v>
      </c>
      <c r="D44" s="32">
        <v>0</v>
      </c>
      <c r="E44" s="32">
        <v>0</v>
      </c>
      <c r="F44" s="32">
        <f>SUM(C44:E44)</f>
        <v>16</v>
      </c>
      <c r="G44" s="57" t="s">
        <v>49</v>
      </c>
      <c r="H44" s="100" t="s">
        <v>50</v>
      </c>
      <c r="I44" s="112" t="s">
        <v>21</v>
      </c>
      <c r="J44" s="89" t="s">
        <v>265</v>
      </c>
      <c r="K44" s="147" t="s">
        <v>266</v>
      </c>
      <c r="L44" s="147"/>
      <c r="M44" s="147"/>
      <c r="N44" s="41"/>
      <c r="O44" s="121" t="s">
        <v>226</v>
      </c>
      <c r="P44" s="20"/>
      <c r="Q44" s="121" t="s">
        <v>326</v>
      </c>
      <c r="R44" s="36"/>
      <c r="S44" s="36"/>
      <c r="T44" s="125" t="s">
        <v>291</v>
      </c>
      <c r="U44" s="124" t="s">
        <v>22</v>
      </c>
      <c r="V44" s="38"/>
      <c r="W44" s="32"/>
      <c r="X44" s="121" t="s">
        <v>326</v>
      </c>
      <c r="Y44" s="52"/>
    </row>
    <row r="45" spans="1:25" ht="94.5" customHeight="1" x14ac:dyDescent="0.2">
      <c r="A45" s="263"/>
      <c r="B45" s="32" t="s">
        <v>51</v>
      </c>
      <c r="C45" s="32">
        <v>16</v>
      </c>
      <c r="D45" s="32">
        <v>0</v>
      </c>
      <c r="E45" s="32">
        <v>0</v>
      </c>
      <c r="F45" s="32">
        <f>SUM(C45:E45)</f>
        <v>16</v>
      </c>
      <c r="G45" s="57" t="s">
        <v>215</v>
      </c>
      <c r="H45" s="100" t="s">
        <v>216</v>
      </c>
      <c r="I45" s="100" t="s">
        <v>313</v>
      </c>
      <c r="J45" s="32" t="s">
        <v>164</v>
      </c>
      <c r="K45" s="147" t="s">
        <v>267</v>
      </c>
      <c r="L45" s="147"/>
      <c r="M45" s="147"/>
      <c r="N45" s="41"/>
      <c r="O45" s="115" t="s">
        <v>178</v>
      </c>
      <c r="P45" s="20"/>
      <c r="Q45" s="121" t="s">
        <v>326</v>
      </c>
      <c r="R45" s="36"/>
      <c r="S45" s="36"/>
      <c r="T45" s="125" t="s">
        <v>291</v>
      </c>
      <c r="U45" s="124" t="s">
        <v>245</v>
      </c>
      <c r="V45" s="38"/>
      <c r="W45" s="32"/>
      <c r="X45" s="121" t="s">
        <v>326</v>
      </c>
      <c r="Y45" s="52"/>
    </row>
    <row r="46" spans="1:25" ht="85.5" customHeight="1" x14ac:dyDescent="0.2">
      <c r="A46" s="263"/>
      <c r="B46" s="32" t="s">
        <v>115</v>
      </c>
      <c r="C46" s="32">
        <v>16</v>
      </c>
      <c r="D46" s="32">
        <v>0</v>
      </c>
      <c r="E46" s="32">
        <v>0</v>
      </c>
      <c r="F46" s="32">
        <f>SUM(C46:E46)</f>
        <v>16</v>
      </c>
      <c r="G46" s="57" t="s">
        <v>116</v>
      </c>
      <c r="H46" s="100" t="s">
        <v>117</v>
      </c>
      <c r="I46" s="100" t="s">
        <v>279</v>
      </c>
      <c r="J46" s="32" t="s">
        <v>175</v>
      </c>
      <c r="K46" s="147" t="s">
        <v>162</v>
      </c>
      <c r="L46" s="147"/>
      <c r="M46" s="147"/>
      <c r="N46" s="41"/>
      <c r="O46" s="115" t="s">
        <v>179</v>
      </c>
      <c r="P46" s="20"/>
      <c r="Q46" s="121" t="s">
        <v>326</v>
      </c>
      <c r="R46" s="36"/>
      <c r="S46" s="36"/>
      <c r="T46" s="125" t="s">
        <v>291</v>
      </c>
      <c r="U46" s="124" t="s">
        <v>249</v>
      </c>
      <c r="V46" s="38"/>
      <c r="W46" s="32"/>
      <c r="X46" s="121" t="s">
        <v>326</v>
      </c>
      <c r="Y46" s="52"/>
    </row>
    <row r="47" spans="1:25" ht="85.5" customHeight="1" thickBot="1" x14ac:dyDescent="0.25">
      <c r="A47" s="264"/>
      <c r="B47" s="58" t="s">
        <v>217</v>
      </c>
      <c r="C47" s="32">
        <v>16</v>
      </c>
      <c r="D47" s="32">
        <v>0</v>
      </c>
      <c r="E47" s="32">
        <v>0</v>
      </c>
      <c r="F47" s="32">
        <f>SUM(C47:E47)</f>
        <v>16</v>
      </c>
      <c r="G47" s="60" t="s">
        <v>209</v>
      </c>
      <c r="H47" s="101" t="s">
        <v>218</v>
      </c>
      <c r="I47" s="101" t="s">
        <v>314</v>
      </c>
      <c r="J47" s="58"/>
      <c r="K47" s="157" t="s">
        <v>228</v>
      </c>
      <c r="L47" s="157"/>
      <c r="M47" s="157"/>
      <c r="N47" s="59"/>
      <c r="O47" s="118" t="s">
        <v>227</v>
      </c>
      <c r="P47" s="61"/>
      <c r="Q47" s="121" t="s">
        <v>326</v>
      </c>
      <c r="R47" s="62"/>
      <c r="S47" s="62"/>
      <c r="T47" s="125" t="s">
        <v>291</v>
      </c>
      <c r="U47" s="124" t="s">
        <v>246</v>
      </c>
      <c r="V47" s="63"/>
      <c r="W47" s="32"/>
      <c r="X47" s="121" t="s">
        <v>326</v>
      </c>
      <c r="Y47" s="265"/>
    </row>
    <row r="48" spans="1:25" ht="113.25" customHeight="1" thickBot="1" x14ac:dyDescent="0.25">
      <c r="A48" s="266" t="s">
        <v>102</v>
      </c>
      <c r="B48" s="96" t="s">
        <v>56</v>
      </c>
      <c r="C48" s="32">
        <v>16</v>
      </c>
      <c r="D48" s="32">
        <v>0</v>
      </c>
      <c r="E48" s="32">
        <v>0</v>
      </c>
      <c r="F48" s="32">
        <f>SUM(C48:E48)</f>
        <v>16</v>
      </c>
      <c r="G48" s="66" t="s">
        <v>57</v>
      </c>
      <c r="H48" s="102" t="s">
        <v>58</v>
      </c>
      <c r="I48" s="111" t="s">
        <v>280</v>
      </c>
      <c r="J48" s="67" t="s">
        <v>166</v>
      </c>
      <c r="K48" s="178" t="s">
        <v>158</v>
      </c>
      <c r="L48" s="179"/>
      <c r="M48" s="180"/>
      <c r="N48" s="68"/>
      <c r="O48" s="119" t="s">
        <v>180</v>
      </c>
      <c r="P48" s="17"/>
      <c r="Q48" s="121" t="s">
        <v>326</v>
      </c>
      <c r="R48" s="69"/>
      <c r="S48" s="69"/>
      <c r="T48" s="125" t="s">
        <v>291</v>
      </c>
      <c r="U48" s="124" t="s">
        <v>31</v>
      </c>
      <c r="V48" s="70"/>
      <c r="W48" s="32"/>
      <c r="X48" s="121" t="s">
        <v>326</v>
      </c>
      <c r="Y48" s="267"/>
    </row>
    <row r="49" spans="1:25" ht="102" customHeight="1" x14ac:dyDescent="0.2">
      <c r="A49" s="268" t="s">
        <v>106</v>
      </c>
      <c r="B49" s="72" t="s">
        <v>82</v>
      </c>
      <c r="C49" s="32">
        <v>16</v>
      </c>
      <c r="D49" s="32">
        <v>0</v>
      </c>
      <c r="E49" s="32">
        <v>0</v>
      </c>
      <c r="F49" s="32">
        <f>SUM(C49:E49)</f>
        <v>16</v>
      </c>
      <c r="G49" s="74" t="s">
        <v>81</v>
      </c>
      <c r="H49" s="103" t="s">
        <v>332</v>
      </c>
      <c r="I49" s="110" t="s">
        <v>281</v>
      </c>
      <c r="J49" s="73" t="s">
        <v>197</v>
      </c>
      <c r="K49" s="148" t="s">
        <v>160</v>
      </c>
      <c r="L49" s="149"/>
      <c r="M49" s="150"/>
      <c r="N49" s="67"/>
      <c r="O49" s="120" t="s">
        <v>163</v>
      </c>
      <c r="P49" s="17"/>
      <c r="Q49" s="121" t="s">
        <v>326</v>
      </c>
      <c r="R49" s="75"/>
      <c r="S49" s="75"/>
      <c r="T49" s="125" t="s">
        <v>291</v>
      </c>
      <c r="U49" s="124" t="s">
        <v>23</v>
      </c>
      <c r="V49" s="76"/>
      <c r="W49" s="32"/>
      <c r="X49" s="121" t="s">
        <v>326</v>
      </c>
      <c r="Y49" s="52"/>
    </row>
    <row r="50" spans="1:25" ht="79.5" customHeight="1" thickBot="1" x14ac:dyDescent="0.25">
      <c r="A50" s="269"/>
      <c r="B50" s="58" t="s">
        <v>53</v>
      </c>
      <c r="C50" s="32">
        <v>16</v>
      </c>
      <c r="D50" s="32">
        <v>0</v>
      </c>
      <c r="E50" s="32">
        <v>0</v>
      </c>
      <c r="F50" s="32">
        <f>SUM(C50:E50)</f>
        <v>16</v>
      </c>
      <c r="G50" s="77" t="s">
        <v>54</v>
      </c>
      <c r="H50" s="105" t="s">
        <v>55</v>
      </c>
      <c r="I50" s="78"/>
      <c r="J50" s="59"/>
      <c r="K50" s="223"/>
      <c r="L50" s="224"/>
      <c r="M50" s="225"/>
      <c r="N50" s="59"/>
      <c r="O50" s="59"/>
      <c r="P50" s="17"/>
      <c r="Q50" s="121"/>
      <c r="R50" s="62"/>
      <c r="S50" s="62"/>
      <c r="T50" s="7"/>
      <c r="U50" s="55"/>
      <c r="V50" s="63"/>
      <c r="W50" s="32"/>
      <c r="X50" s="121"/>
      <c r="Y50" s="265"/>
    </row>
    <row r="51" spans="1:25" ht="92.25" customHeight="1" x14ac:dyDescent="0.2">
      <c r="A51" s="270" t="s">
        <v>96</v>
      </c>
      <c r="B51" s="96" t="s">
        <v>118</v>
      </c>
      <c r="C51" s="32">
        <v>16</v>
      </c>
      <c r="D51" s="32">
        <v>0</v>
      </c>
      <c r="E51" s="32">
        <v>0</v>
      </c>
      <c r="F51" s="32">
        <f>SUM(C51:E51)</f>
        <v>16</v>
      </c>
      <c r="G51" s="99" t="s">
        <v>119</v>
      </c>
      <c r="H51" s="102" t="s">
        <v>120</v>
      </c>
      <c r="I51" s="109" t="s">
        <v>282</v>
      </c>
      <c r="J51" s="178" t="s">
        <v>176</v>
      </c>
      <c r="K51" s="179"/>
      <c r="L51" s="179"/>
      <c r="M51" s="180"/>
      <c r="N51" s="67"/>
      <c r="O51" s="41" t="s">
        <v>269</v>
      </c>
      <c r="P51" s="17"/>
      <c r="Q51" s="121" t="s">
        <v>326</v>
      </c>
      <c r="R51" s="75"/>
      <c r="S51" s="75"/>
      <c r="T51" s="125" t="s">
        <v>291</v>
      </c>
      <c r="U51" s="124" t="s">
        <v>24</v>
      </c>
      <c r="V51" s="76"/>
      <c r="W51" s="32"/>
      <c r="X51" s="121" t="s">
        <v>326</v>
      </c>
      <c r="Y51" s="267"/>
    </row>
    <row r="52" spans="1:25" ht="123.75" customHeight="1" x14ac:dyDescent="0.2">
      <c r="A52" s="271"/>
      <c r="B52" s="95" t="s">
        <v>121</v>
      </c>
      <c r="C52" s="32">
        <v>16</v>
      </c>
      <c r="D52" s="32">
        <v>0</v>
      </c>
      <c r="E52" s="32">
        <v>0</v>
      </c>
      <c r="F52" s="32">
        <f>SUM(C52:E52)</f>
        <v>16</v>
      </c>
      <c r="G52" s="98" t="s">
        <v>210</v>
      </c>
      <c r="H52" s="92" t="s">
        <v>122</v>
      </c>
      <c r="I52" s="91" t="s">
        <v>283</v>
      </c>
      <c r="J52" s="144" t="s">
        <v>174</v>
      </c>
      <c r="K52" s="145"/>
      <c r="L52" s="145"/>
      <c r="M52" s="146"/>
      <c r="N52" s="41"/>
      <c r="O52" s="41" t="s">
        <v>269</v>
      </c>
      <c r="P52" s="17"/>
      <c r="Q52" s="121" t="s">
        <v>326</v>
      </c>
      <c r="R52" s="36"/>
      <c r="S52" s="36"/>
      <c r="T52" s="125" t="s">
        <v>291</v>
      </c>
      <c r="U52" s="124" t="s">
        <v>25</v>
      </c>
      <c r="V52" s="38"/>
      <c r="W52" s="32"/>
      <c r="X52" s="121" t="s">
        <v>326</v>
      </c>
      <c r="Y52" s="52"/>
    </row>
    <row r="53" spans="1:25" ht="108" customHeight="1" x14ac:dyDescent="0.2">
      <c r="A53" s="271"/>
      <c r="B53" s="95" t="s">
        <v>123</v>
      </c>
      <c r="C53" s="32">
        <v>16</v>
      </c>
      <c r="D53" s="32">
        <v>0</v>
      </c>
      <c r="E53" s="32">
        <v>0</v>
      </c>
      <c r="F53" s="32">
        <f>SUM(C53:E53)</f>
        <v>16</v>
      </c>
      <c r="G53" s="98" t="s">
        <v>124</v>
      </c>
      <c r="H53" s="92" t="s">
        <v>239</v>
      </c>
      <c r="I53" s="91" t="s">
        <v>26</v>
      </c>
      <c r="J53" s="121" t="s">
        <v>167</v>
      </c>
      <c r="K53" s="144" t="s">
        <v>159</v>
      </c>
      <c r="L53" s="145"/>
      <c r="M53" s="146"/>
      <c r="N53" s="41"/>
      <c r="O53" s="41" t="s">
        <v>269</v>
      </c>
      <c r="P53" s="17"/>
      <c r="Q53" s="121" t="s">
        <v>326</v>
      </c>
      <c r="R53" s="36"/>
      <c r="S53" s="36"/>
      <c r="T53" s="125" t="s">
        <v>291</v>
      </c>
      <c r="U53" s="124" t="s">
        <v>27</v>
      </c>
      <c r="V53" s="38"/>
      <c r="W53" s="32"/>
      <c r="X53" s="121" t="s">
        <v>326</v>
      </c>
      <c r="Y53" s="52"/>
    </row>
    <row r="54" spans="1:25" s="79" customFormat="1" ht="159" customHeight="1" x14ac:dyDescent="0.2">
      <c r="A54" s="271"/>
      <c r="B54" s="32" t="s">
        <v>59</v>
      </c>
      <c r="C54" s="32">
        <v>16</v>
      </c>
      <c r="D54" s="32">
        <v>0</v>
      </c>
      <c r="E54" s="32">
        <v>0</v>
      </c>
      <c r="F54" s="32">
        <f>SUM(C54:E54)</f>
        <v>16</v>
      </c>
      <c r="G54" s="40" t="s">
        <v>211</v>
      </c>
      <c r="H54" s="91" t="s">
        <v>97</v>
      </c>
      <c r="I54" s="91" t="s">
        <v>315</v>
      </c>
      <c r="J54" s="220" t="s">
        <v>177</v>
      </c>
      <c r="K54" s="221"/>
      <c r="L54" s="221"/>
      <c r="M54" s="222"/>
      <c r="N54" s="41"/>
      <c r="O54" s="41" t="s">
        <v>269</v>
      </c>
      <c r="P54" s="17"/>
      <c r="Q54" s="121" t="s">
        <v>326</v>
      </c>
      <c r="R54" s="36"/>
      <c r="S54" s="36"/>
      <c r="T54" s="125" t="s">
        <v>291</v>
      </c>
      <c r="U54" s="124" t="s">
        <v>28</v>
      </c>
      <c r="V54" s="38"/>
      <c r="W54" s="32"/>
      <c r="X54" s="121" t="s">
        <v>326</v>
      </c>
      <c r="Y54" s="52"/>
    </row>
    <row r="55" spans="1:25" s="79" customFormat="1" ht="111" customHeight="1" x14ac:dyDescent="0.2">
      <c r="A55" s="271"/>
      <c r="B55" s="32" t="s">
        <v>125</v>
      </c>
      <c r="C55" s="32">
        <v>16</v>
      </c>
      <c r="D55" s="32">
        <v>0</v>
      </c>
      <c r="E55" s="32">
        <v>0</v>
      </c>
      <c r="F55" s="32">
        <f>SUM(C55:E55)</f>
        <v>16</v>
      </c>
      <c r="G55" s="40" t="s">
        <v>127</v>
      </c>
      <c r="H55" s="106" t="s">
        <v>128</v>
      </c>
      <c r="I55" s="92" t="s">
        <v>251</v>
      </c>
      <c r="J55" s="232" t="s">
        <v>169</v>
      </c>
      <c r="K55" s="233"/>
      <c r="L55" s="233"/>
      <c r="M55" s="234"/>
      <c r="N55" s="41"/>
      <c r="O55" s="56"/>
      <c r="P55" s="17"/>
      <c r="Q55" s="121" t="s">
        <v>326</v>
      </c>
      <c r="R55" s="36"/>
      <c r="S55" s="36"/>
      <c r="T55" s="125" t="s">
        <v>291</v>
      </c>
      <c r="U55" s="124" t="s">
        <v>247</v>
      </c>
      <c r="V55" s="38"/>
      <c r="W55" s="32"/>
      <c r="X55" s="121" t="s">
        <v>326</v>
      </c>
      <c r="Y55" s="52"/>
    </row>
    <row r="56" spans="1:25" ht="85.5" customHeight="1" x14ac:dyDescent="0.2">
      <c r="A56" s="271"/>
      <c r="B56" s="32" t="s">
        <v>126</v>
      </c>
      <c r="C56" s="32">
        <v>16</v>
      </c>
      <c r="D56" s="32">
        <v>0</v>
      </c>
      <c r="E56" s="32">
        <v>0</v>
      </c>
      <c r="F56" s="32">
        <f>SUM(C56:E56)</f>
        <v>16</v>
      </c>
      <c r="G56" s="40" t="s">
        <v>129</v>
      </c>
      <c r="H56" s="91" t="s">
        <v>220</v>
      </c>
      <c r="I56" s="91" t="s">
        <v>284</v>
      </c>
      <c r="J56" s="121" t="s">
        <v>168</v>
      </c>
      <c r="K56" s="219" t="s">
        <v>270</v>
      </c>
      <c r="L56" s="219"/>
      <c r="M56" s="219"/>
      <c r="N56" s="41"/>
      <c r="O56" s="41"/>
      <c r="P56" s="20"/>
      <c r="Q56" s="121" t="s">
        <v>326</v>
      </c>
      <c r="R56" s="36"/>
      <c r="S56" s="36"/>
      <c r="T56" s="125" t="s">
        <v>291</v>
      </c>
      <c r="U56" s="124" t="s">
        <v>250</v>
      </c>
      <c r="V56" s="38"/>
      <c r="W56" s="32"/>
      <c r="X56" s="121" t="s">
        <v>326</v>
      </c>
      <c r="Y56" s="52"/>
    </row>
    <row r="57" spans="1:25" ht="96.75" customHeight="1" thickBot="1" x14ac:dyDescent="0.25">
      <c r="A57" s="272"/>
      <c r="B57" s="58" t="s">
        <v>221</v>
      </c>
      <c r="C57" s="32">
        <v>16</v>
      </c>
      <c r="D57" s="32">
        <v>0</v>
      </c>
      <c r="E57" s="32">
        <v>0</v>
      </c>
      <c r="F57" s="32">
        <f>SUM(C57:E57)</f>
        <v>16</v>
      </c>
      <c r="G57" s="77" t="s">
        <v>219</v>
      </c>
      <c r="H57" s="104" t="s">
        <v>240</v>
      </c>
      <c r="I57" s="104" t="s">
        <v>29</v>
      </c>
      <c r="J57" s="122" t="s">
        <v>222</v>
      </c>
      <c r="K57" s="172" t="s">
        <v>269</v>
      </c>
      <c r="L57" s="172"/>
      <c r="M57" s="172"/>
      <c r="N57" s="59"/>
      <c r="O57" s="59"/>
      <c r="P57" s="61"/>
      <c r="Q57" s="121" t="s">
        <v>326</v>
      </c>
      <c r="R57" s="62"/>
      <c r="S57" s="62"/>
      <c r="T57" s="125" t="s">
        <v>291</v>
      </c>
      <c r="U57" s="124" t="s">
        <v>30</v>
      </c>
      <c r="V57" s="63"/>
      <c r="W57" s="32"/>
      <c r="X57" s="121" t="s">
        <v>326</v>
      </c>
      <c r="Y57" s="265"/>
    </row>
    <row r="58" spans="1:25" ht="85.5" customHeight="1" x14ac:dyDescent="0.2">
      <c r="A58" s="273" t="s">
        <v>130</v>
      </c>
      <c r="B58" s="80" t="s">
        <v>131</v>
      </c>
      <c r="C58" s="32">
        <v>16</v>
      </c>
      <c r="D58" s="32">
        <v>0</v>
      </c>
      <c r="E58" s="32">
        <v>0</v>
      </c>
      <c r="F58" s="32">
        <f>SUM(C58:E58)</f>
        <v>16</v>
      </c>
      <c r="G58" s="81" t="s">
        <v>132</v>
      </c>
      <c r="H58" s="3"/>
      <c r="I58" s="108" t="s">
        <v>316</v>
      </c>
      <c r="J58" s="195"/>
      <c r="K58" s="201" t="s">
        <v>198</v>
      </c>
      <c r="L58" s="202"/>
      <c r="M58" s="203"/>
      <c r="N58" s="67"/>
      <c r="O58" s="216" t="s">
        <v>199</v>
      </c>
      <c r="P58" s="3" t="e">
        <f>+O58*N58*M58</f>
        <v>#VALUE!</v>
      </c>
      <c r="Q58" s="121" t="s">
        <v>326</v>
      </c>
      <c r="R58" s="75"/>
      <c r="S58" s="75"/>
      <c r="T58" s="125" t="s">
        <v>291</v>
      </c>
      <c r="U58" s="124" t="s">
        <v>285</v>
      </c>
      <c r="V58" s="76"/>
      <c r="W58" s="32"/>
      <c r="X58" s="121" t="s">
        <v>326</v>
      </c>
      <c r="Y58" s="267"/>
    </row>
    <row r="59" spans="1:25" ht="85.5" customHeight="1" x14ac:dyDescent="0.2">
      <c r="A59" s="274"/>
      <c r="B59" s="32" t="s">
        <v>133</v>
      </c>
      <c r="C59" s="32">
        <v>16</v>
      </c>
      <c r="D59" s="32">
        <v>0</v>
      </c>
      <c r="E59" s="32">
        <v>0</v>
      </c>
      <c r="F59" s="32">
        <f>SUM(C59:E59)</f>
        <v>16</v>
      </c>
      <c r="G59" s="40" t="s">
        <v>134</v>
      </c>
      <c r="H59" s="2"/>
      <c r="I59" s="107" t="s">
        <v>286</v>
      </c>
      <c r="J59" s="196"/>
      <c r="K59" s="204"/>
      <c r="L59" s="205"/>
      <c r="M59" s="206"/>
      <c r="N59" s="41"/>
      <c r="O59" s="217"/>
      <c r="P59" s="2">
        <f>+O59*N59*K59</f>
        <v>0</v>
      </c>
      <c r="Q59" s="121" t="s">
        <v>326</v>
      </c>
      <c r="R59" s="36"/>
      <c r="S59" s="36"/>
      <c r="T59" s="125" t="s">
        <v>291</v>
      </c>
      <c r="U59" s="124" t="s">
        <v>287</v>
      </c>
      <c r="V59" s="38"/>
      <c r="W59" s="32"/>
      <c r="X59" s="121" t="s">
        <v>326</v>
      </c>
      <c r="Y59" s="52"/>
    </row>
    <row r="60" spans="1:25" ht="85.5" customHeight="1" x14ac:dyDescent="0.2">
      <c r="A60" s="274"/>
      <c r="B60" s="32" t="s">
        <v>135</v>
      </c>
      <c r="C60" s="32">
        <v>16</v>
      </c>
      <c r="D60" s="32">
        <v>0</v>
      </c>
      <c r="E60" s="32">
        <v>0</v>
      </c>
      <c r="F60" s="32">
        <f>SUM(C60:E60)</f>
        <v>16</v>
      </c>
      <c r="G60" s="40" t="s">
        <v>241</v>
      </c>
      <c r="H60" s="2"/>
      <c r="I60" s="107" t="s">
        <v>317</v>
      </c>
      <c r="J60" s="196"/>
      <c r="K60" s="204"/>
      <c r="L60" s="205"/>
      <c r="M60" s="206"/>
      <c r="N60" s="41"/>
      <c r="O60" s="217"/>
      <c r="P60" s="2">
        <f>+O60*N60*M60</f>
        <v>0</v>
      </c>
      <c r="Q60" s="121" t="s">
        <v>326</v>
      </c>
      <c r="R60" s="36"/>
      <c r="S60" s="36"/>
      <c r="T60" s="125" t="s">
        <v>291</v>
      </c>
      <c r="U60" s="124" t="s">
        <v>7</v>
      </c>
      <c r="V60" s="38"/>
      <c r="W60" s="32"/>
      <c r="X60" s="121" t="s">
        <v>326</v>
      </c>
      <c r="Y60" s="52"/>
    </row>
    <row r="61" spans="1:25" ht="85.5" customHeight="1" x14ac:dyDescent="0.2">
      <c r="A61" s="274"/>
      <c r="B61" s="32" t="s">
        <v>136</v>
      </c>
      <c r="C61" s="32">
        <v>16</v>
      </c>
      <c r="D61" s="32">
        <v>0</v>
      </c>
      <c r="E61" s="32">
        <v>0</v>
      </c>
      <c r="F61" s="32">
        <f>SUM(C61:E61)</f>
        <v>16</v>
      </c>
      <c r="G61" s="40" t="s">
        <v>137</v>
      </c>
      <c r="H61" s="2"/>
      <c r="I61" s="107" t="s">
        <v>318</v>
      </c>
      <c r="J61" s="196"/>
      <c r="K61" s="204"/>
      <c r="L61" s="205"/>
      <c r="M61" s="206"/>
      <c r="N61" s="41"/>
      <c r="O61" s="217"/>
      <c r="P61" s="2">
        <f>+O61*N61*M61</f>
        <v>0</v>
      </c>
      <c r="Q61" s="121" t="s">
        <v>326</v>
      </c>
      <c r="R61" s="36"/>
      <c r="S61" s="36"/>
      <c r="T61" s="125" t="s">
        <v>291</v>
      </c>
      <c r="U61" s="124" t="s">
        <v>271</v>
      </c>
      <c r="V61" s="38"/>
      <c r="W61" s="32"/>
      <c r="X61" s="121" t="s">
        <v>326</v>
      </c>
      <c r="Y61" s="52"/>
    </row>
    <row r="62" spans="1:25" ht="85.5" customHeight="1" x14ac:dyDescent="0.2">
      <c r="A62" s="274"/>
      <c r="B62" s="32" t="s">
        <v>138</v>
      </c>
      <c r="C62" s="32">
        <v>16</v>
      </c>
      <c r="D62" s="32">
        <v>0</v>
      </c>
      <c r="E62" s="32">
        <v>0</v>
      </c>
      <c r="F62" s="32">
        <f>SUM(C62:E62)</f>
        <v>16</v>
      </c>
      <c r="G62" s="40" t="s">
        <v>139</v>
      </c>
      <c r="H62" s="2"/>
      <c r="I62" s="107" t="s">
        <v>252</v>
      </c>
      <c r="J62" s="196"/>
      <c r="K62" s="204"/>
      <c r="L62" s="205"/>
      <c r="M62" s="206"/>
      <c r="N62" s="41"/>
      <c r="O62" s="217"/>
      <c r="P62" s="2">
        <f>+O62*N62*M62</f>
        <v>0</v>
      </c>
      <c r="Q62" s="121" t="s">
        <v>326</v>
      </c>
      <c r="R62" s="36"/>
      <c r="S62" s="36"/>
      <c r="T62" s="125" t="s">
        <v>291</v>
      </c>
      <c r="U62" s="124" t="s">
        <v>272</v>
      </c>
      <c r="V62" s="38"/>
      <c r="W62" s="32"/>
      <c r="X62" s="121" t="s">
        <v>326</v>
      </c>
      <c r="Y62" s="52"/>
    </row>
    <row r="63" spans="1:25" ht="85.5" customHeight="1" x14ac:dyDescent="0.2">
      <c r="A63" s="274"/>
      <c r="B63" s="32" t="s">
        <v>140</v>
      </c>
      <c r="C63" s="32">
        <v>16</v>
      </c>
      <c r="D63" s="32">
        <v>0</v>
      </c>
      <c r="E63" s="32">
        <v>0</v>
      </c>
      <c r="F63" s="32">
        <f>SUM(C63:E63)</f>
        <v>16</v>
      </c>
      <c r="G63" s="40" t="s">
        <v>141</v>
      </c>
      <c r="H63" s="2"/>
      <c r="I63" s="107" t="s">
        <v>288</v>
      </c>
      <c r="J63" s="196"/>
      <c r="K63" s="204"/>
      <c r="L63" s="205"/>
      <c r="M63" s="206"/>
      <c r="N63" s="41"/>
      <c r="O63" s="217"/>
      <c r="P63" s="2">
        <f>+O63*N63*M63</f>
        <v>0</v>
      </c>
      <c r="Q63" s="121"/>
      <c r="R63" s="36"/>
      <c r="S63" s="36"/>
      <c r="T63" s="7"/>
      <c r="U63" s="124" t="s">
        <v>8</v>
      </c>
      <c r="V63" s="38"/>
      <c r="W63" s="32"/>
      <c r="X63" s="121" t="s">
        <v>326</v>
      </c>
      <c r="Y63" s="52"/>
    </row>
    <row r="64" spans="1:25" ht="85.5" customHeight="1" x14ac:dyDescent="0.2">
      <c r="A64" s="274"/>
      <c r="B64" s="32" t="s">
        <v>142</v>
      </c>
      <c r="C64" s="32">
        <v>16</v>
      </c>
      <c r="D64" s="32">
        <v>0</v>
      </c>
      <c r="E64" s="32">
        <v>0</v>
      </c>
      <c r="F64" s="32">
        <f>SUM(C64:E64)</f>
        <v>16</v>
      </c>
      <c r="G64" s="40" t="s">
        <v>242</v>
      </c>
      <c r="H64" s="2"/>
      <c r="I64" s="2"/>
      <c r="J64" s="196"/>
      <c r="K64" s="204"/>
      <c r="L64" s="205"/>
      <c r="M64" s="206"/>
      <c r="N64" s="41"/>
      <c r="O64" s="217"/>
      <c r="P64" s="2">
        <f>+O64*N64*M64</f>
        <v>0</v>
      </c>
      <c r="Q64" s="121"/>
      <c r="R64" s="36"/>
      <c r="S64" s="36"/>
      <c r="T64" s="7"/>
      <c r="U64" s="55"/>
      <c r="V64" s="38"/>
      <c r="W64" s="32"/>
      <c r="X64" s="121" t="s">
        <v>326</v>
      </c>
      <c r="Y64" s="52"/>
    </row>
    <row r="65" spans="1:25" ht="85.5" customHeight="1" x14ac:dyDescent="0.2">
      <c r="A65" s="274"/>
      <c r="B65" s="32" t="s">
        <v>143</v>
      </c>
      <c r="C65" s="32">
        <v>16</v>
      </c>
      <c r="D65" s="32">
        <v>0</v>
      </c>
      <c r="E65" s="32">
        <v>0</v>
      </c>
      <c r="F65" s="32">
        <f>SUM(C65:E65)</f>
        <v>16</v>
      </c>
      <c r="G65" s="40" t="s">
        <v>144</v>
      </c>
      <c r="H65" s="2"/>
      <c r="I65" s="6"/>
      <c r="J65" s="196"/>
      <c r="K65" s="204"/>
      <c r="L65" s="205"/>
      <c r="M65" s="206"/>
      <c r="N65" s="41"/>
      <c r="O65" s="217"/>
      <c r="P65" s="2">
        <f>+O65*N65*M65</f>
        <v>0</v>
      </c>
      <c r="Q65" s="121" t="s">
        <v>326</v>
      </c>
      <c r="R65" s="36"/>
      <c r="S65" s="36"/>
      <c r="T65" s="7" t="s">
        <v>291</v>
      </c>
      <c r="U65" s="55" t="s">
        <v>9</v>
      </c>
      <c r="V65" s="38"/>
      <c r="W65" s="32"/>
      <c r="X65" s="121" t="s">
        <v>326</v>
      </c>
      <c r="Y65" s="52"/>
    </row>
    <row r="66" spans="1:25" ht="85.5" customHeight="1" x14ac:dyDescent="0.2">
      <c r="A66" s="275"/>
      <c r="B66" s="32" t="s">
        <v>145</v>
      </c>
      <c r="C66" s="32">
        <v>16</v>
      </c>
      <c r="D66" s="32">
        <v>0</v>
      </c>
      <c r="E66" s="32">
        <v>0</v>
      </c>
      <c r="F66" s="32">
        <f>SUM(C66:E66)</f>
        <v>16</v>
      </c>
      <c r="G66" s="40" t="s">
        <v>146</v>
      </c>
      <c r="H66" s="2"/>
      <c r="I66" s="107" t="s">
        <v>319</v>
      </c>
      <c r="J66" s="197"/>
      <c r="K66" s="207"/>
      <c r="L66" s="208"/>
      <c r="M66" s="209"/>
      <c r="N66" s="41"/>
      <c r="O66" s="218"/>
      <c r="P66" s="2">
        <f>+O66*N66*M66</f>
        <v>0</v>
      </c>
      <c r="Q66" s="121"/>
      <c r="R66" s="36"/>
      <c r="S66" s="36"/>
      <c r="T66" s="7" t="s">
        <v>291</v>
      </c>
      <c r="U66" s="55"/>
      <c r="V66" s="38"/>
      <c r="W66" s="32"/>
      <c r="X66" s="121"/>
      <c r="Y66" s="52"/>
    </row>
    <row r="67" spans="1:25" ht="24" customHeight="1" x14ac:dyDescent="0.2">
      <c r="B67" s="8"/>
      <c r="C67" s="8"/>
      <c r="D67" s="8"/>
      <c r="E67" s="8"/>
      <c r="F67" s="8"/>
      <c r="G67" s="8"/>
      <c r="H67" s="8"/>
      <c r="J67" s="8"/>
      <c r="K67" s="8"/>
      <c r="L67" s="8"/>
      <c r="M67" s="8"/>
      <c r="N67" s="8"/>
      <c r="O67" s="8"/>
    </row>
    <row r="68" spans="1:25" ht="21" customHeight="1" x14ac:dyDescent="0.2">
      <c r="B68" s="8"/>
      <c r="C68" s="8"/>
      <c r="D68" s="8"/>
      <c r="E68" s="8"/>
      <c r="F68" s="8"/>
      <c r="G68" s="8"/>
      <c r="H68" s="8"/>
      <c r="J68" s="8"/>
      <c r="K68" s="8"/>
      <c r="L68" s="8"/>
      <c r="M68" s="8"/>
      <c r="N68" s="8"/>
      <c r="O68" s="8"/>
    </row>
    <row r="69" spans="1:25" ht="85.5" hidden="1" customHeight="1" x14ac:dyDescent="0.2">
      <c r="B69" s="8"/>
      <c r="C69" s="8"/>
      <c r="D69" s="8"/>
      <c r="E69" s="8"/>
      <c r="F69" s="8"/>
      <c r="G69" s="8"/>
      <c r="H69" s="8"/>
      <c r="J69" s="8"/>
      <c r="K69" s="8"/>
      <c r="L69" s="8"/>
      <c r="M69" s="8"/>
      <c r="N69" s="8"/>
      <c r="O69" s="8"/>
    </row>
    <row r="70" spans="1:25" ht="10.5" customHeight="1" x14ac:dyDescent="0.2">
      <c r="B70" s="8"/>
      <c r="C70" s="8"/>
      <c r="D70" s="8"/>
      <c r="E70" s="8"/>
      <c r="F70" s="8"/>
      <c r="G70" s="8"/>
      <c r="H70" s="8"/>
      <c r="J70" s="8"/>
      <c r="K70" s="8"/>
      <c r="L70" s="8"/>
      <c r="M70" s="8"/>
      <c r="N70" s="8"/>
      <c r="O70" s="8"/>
    </row>
    <row r="71" spans="1:25" ht="16.5" customHeight="1" x14ac:dyDescent="0.2">
      <c r="B71" s="8"/>
      <c r="C71" s="8"/>
      <c r="D71" s="8"/>
      <c r="E71" s="8"/>
      <c r="F71" s="8"/>
      <c r="G71" s="8"/>
      <c r="H71" s="8"/>
      <c r="J71" s="8"/>
      <c r="K71" s="8"/>
      <c r="L71" s="8"/>
      <c r="M71" s="8"/>
      <c r="N71" s="8"/>
      <c r="O71" s="8"/>
    </row>
    <row r="72" spans="1:25" ht="25.5" customHeight="1" x14ac:dyDescent="0.2">
      <c r="B72" s="8"/>
      <c r="C72" s="8"/>
      <c r="D72" s="8"/>
      <c r="E72" s="8"/>
      <c r="F72" s="8"/>
      <c r="G72" s="8"/>
      <c r="H72" s="8"/>
      <c r="J72" s="8"/>
      <c r="K72" s="8"/>
      <c r="L72" s="8"/>
      <c r="M72" s="8"/>
      <c r="N72" s="8"/>
      <c r="O72" s="8"/>
    </row>
    <row r="73" spans="1:25" ht="25.5" customHeight="1" x14ac:dyDescent="0.2">
      <c r="B73" s="8"/>
      <c r="C73" s="8"/>
      <c r="D73" s="8"/>
      <c r="E73" s="8"/>
      <c r="F73" s="8"/>
      <c r="G73" s="8"/>
      <c r="H73" s="8"/>
      <c r="J73" s="8"/>
      <c r="K73" s="8"/>
      <c r="L73" s="8"/>
      <c r="M73" s="8"/>
      <c r="N73" s="8"/>
      <c r="O73" s="8"/>
    </row>
    <row r="74" spans="1:25" ht="21" customHeight="1" x14ac:dyDescent="0.2">
      <c r="B74" s="8"/>
      <c r="C74" s="8"/>
      <c r="D74" s="8"/>
      <c r="E74" s="8"/>
      <c r="F74" s="8"/>
      <c r="G74" s="8"/>
      <c r="H74" s="8"/>
      <c r="J74" s="8"/>
      <c r="K74" s="8"/>
      <c r="L74" s="8"/>
      <c r="M74" s="8"/>
      <c r="N74" s="8"/>
      <c r="O74" s="8"/>
    </row>
    <row r="75" spans="1:25" ht="12" customHeight="1" x14ac:dyDescent="0.2">
      <c r="B75" s="8"/>
      <c r="C75" s="8"/>
      <c r="D75" s="8"/>
      <c r="E75" s="8"/>
      <c r="F75" s="8"/>
      <c r="G75" s="8"/>
      <c r="H75" s="8"/>
      <c r="J75" s="8"/>
      <c r="K75" s="8"/>
      <c r="L75" s="8"/>
      <c r="M75" s="8"/>
      <c r="N75" s="8"/>
      <c r="O75" s="8"/>
    </row>
    <row r="76" spans="1:25" x14ac:dyDescent="0.25">
      <c r="G76" s="82"/>
      <c r="H76" s="83"/>
      <c r="I76" s="84"/>
    </row>
    <row r="77" spans="1:25" x14ac:dyDescent="0.25">
      <c r="G77" s="82"/>
      <c r="H77" s="83"/>
      <c r="I77" s="84"/>
    </row>
    <row r="78" spans="1:25" x14ac:dyDescent="0.25">
      <c r="G78" s="82"/>
      <c r="H78" s="83"/>
      <c r="I78" s="84"/>
    </row>
    <row r="79" spans="1:25" x14ac:dyDescent="0.25">
      <c r="G79" s="82"/>
      <c r="H79" s="83"/>
      <c r="I79" s="84"/>
    </row>
    <row r="80" spans="1:25" x14ac:dyDescent="0.25">
      <c r="G80" s="82"/>
      <c r="H80" s="83"/>
      <c r="I80" s="84"/>
    </row>
    <row r="81" spans="7:9" x14ac:dyDescent="0.25">
      <c r="G81" s="82"/>
      <c r="H81" s="83"/>
      <c r="I81" s="84"/>
    </row>
    <row r="82" spans="7:9" x14ac:dyDescent="0.25">
      <c r="G82" s="82"/>
      <c r="H82" s="83"/>
      <c r="I82" s="84"/>
    </row>
    <row r="83" spans="7:9" x14ac:dyDescent="0.25">
      <c r="G83" s="82"/>
      <c r="H83" s="83"/>
      <c r="I83" s="84"/>
    </row>
    <row r="84" spans="7:9" x14ac:dyDescent="0.25">
      <c r="G84" s="82"/>
      <c r="H84" s="83"/>
      <c r="I84" s="84"/>
    </row>
    <row r="85" spans="7:9" x14ac:dyDescent="0.25">
      <c r="G85" s="82"/>
      <c r="H85" s="83"/>
      <c r="I85" s="84"/>
    </row>
    <row r="86" spans="7:9" x14ac:dyDescent="0.25">
      <c r="G86" s="82"/>
      <c r="H86" s="83"/>
      <c r="I86" s="84"/>
    </row>
    <row r="87" spans="7:9" x14ac:dyDescent="0.25">
      <c r="G87" s="82"/>
      <c r="H87" s="83"/>
      <c r="I87" s="84"/>
    </row>
    <row r="88" spans="7:9" x14ac:dyDescent="0.25">
      <c r="G88" s="82"/>
      <c r="H88" s="83"/>
      <c r="I88" s="84"/>
    </row>
    <row r="89" spans="7:9" x14ac:dyDescent="0.25">
      <c r="G89" s="82"/>
      <c r="H89" s="83"/>
      <c r="I89" s="84"/>
    </row>
    <row r="90" spans="7:9" x14ac:dyDescent="0.25">
      <c r="G90" s="82"/>
      <c r="H90" s="83"/>
      <c r="I90" s="84"/>
    </row>
    <row r="91" spans="7:9" x14ac:dyDescent="0.25">
      <c r="G91" s="82"/>
      <c r="H91" s="83"/>
      <c r="I91" s="84"/>
    </row>
    <row r="92" spans="7:9" x14ac:dyDescent="0.25">
      <c r="G92" s="82"/>
      <c r="H92" s="83"/>
      <c r="I92" s="84"/>
    </row>
    <row r="93" spans="7:9" x14ac:dyDescent="0.25">
      <c r="G93" s="82"/>
      <c r="H93" s="83"/>
      <c r="I93" s="84"/>
    </row>
    <row r="94" spans="7:9" x14ac:dyDescent="0.25">
      <c r="G94" s="82"/>
      <c r="H94" s="83"/>
      <c r="I94" s="84"/>
    </row>
    <row r="95" spans="7:9" x14ac:dyDescent="0.25">
      <c r="G95" s="82"/>
      <c r="H95" s="83"/>
      <c r="I95" s="84"/>
    </row>
    <row r="96" spans="7:9" x14ac:dyDescent="0.25">
      <c r="G96" s="82"/>
      <c r="H96" s="83"/>
      <c r="I96" s="84"/>
    </row>
    <row r="97" spans="7:9" x14ac:dyDescent="0.25">
      <c r="G97" s="82"/>
      <c r="H97" s="83"/>
      <c r="I97" s="84"/>
    </row>
    <row r="98" spans="7:9" x14ac:dyDescent="0.25">
      <c r="G98" s="82"/>
      <c r="H98" s="83"/>
      <c r="I98" s="84"/>
    </row>
    <row r="99" spans="7:9" x14ac:dyDescent="0.25">
      <c r="G99" s="82"/>
      <c r="H99" s="83"/>
      <c r="I99" s="84"/>
    </row>
    <row r="100" spans="7:9" x14ac:dyDescent="0.25">
      <c r="G100" s="82"/>
      <c r="H100" s="83"/>
      <c r="I100" s="84"/>
    </row>
    <row r="101" spans="7:9" x14ac:dyDescent="0.25">
      <c r="G101" s="82"/>
      <c r="H101" s="83"/>
      <c r="I101" s="84"/>
    </row>
    <row r="102" spans="7:9" x14ac:dyDescent="0.25">
      <c r="G102" s="82"/>
      <c r="H102" s="83"/>
      <c r="I102" s="84"/>
    </row>
    <row r="103" spans="7:9" x14ac:dyDescent="0.25">
      <c r="G103" s="82"/>
      <c r="H103" s="83"/>
      <c r="I103" s="84"/>
    </row>
    <row r="104" spans="7:9" x14ac:dyDescent="0.25">
      <c r="G104" s="82"/>
      <c r="H104" s="83"/>
      <c r="I104" s="84"/>
    </row>
    <row r="105" spans="7:9" x14ac:dyDescent="0.25">
      <c r="G105" s="82"/>
      <c r="H105" s="83"/>
      <c r="I105" s="84"/>
    </row>
    <row r="106" spans="7:9" x14ac:dyDescent="0.25">
      <c r="G106" s="82"/>
      <c r="H106" s="83"/>
      <c r="I106" s="84"/>
    </row>
    <row r="107" spans="7:9" x14ac:dyDescent="0.25">
      <c r="G107" s="82"/>
      <c r="H107" s="83"/>
      <c r="I107" s="84"/>
    </row>
    <row r="108" spans="7:9" x14ac:dyDescent="0.25">
      <c r="G108" s="82"/>
      <c r="H108" s="83"/>
      <c r="I108" s="84"/>
    </row>
    <row r="109" spans="7:9" x14ac:dyDescent="0.25">
      <c r="G109" s="82"/>
      <c r="H109" s="83"/>
      <c r="I109" s="84"/>
    </row>
    <row r="110" spans="7:9" x14ac:dyDescent="0.25">
      <c r="G110" s="82"/>
      <c r="H110" s="83"/>
      <c r="I110" s="84"/>
    </row>
    <row r="111" spans="7:9" x14ac:dyDescent="0.25">
      <c r="G111" s="82"/>
      <c r="H111" s="83"/>
      <c r="I111" s="84"/>
    </row>
    <row r="112" spans="7:9" x14ac:dyDescent="0.25">
      <c r="G112" s="82"/>
      <c r="H112" s="83"/>
      <c r="I112" s="84"/>
    </row>
    <row r="113" spans="7:9" x14ac:dyDescent="0.25">
      <c r="G113" s="82"/>
      <c r="H113" s="83"/>
      <c r="I113" s="84"/>
    </row>
    <row r="114" spans="7:9" x14ac:dyDescent="0.25">
      <c r="G114" s="82"/>
      <c r="H114" s="83"/>
      <c r="I114" s="84"/>
    </row>
    <row r="115" spans="7:9" x14ac:dyDescent="0.25">
      <c r="G115" s="82"/>
      <c r="H115" s="83"/>
      <c r="I115" s="84"/>
    </row>
    <row r="116" spans="7:9" x14ac:dyDescent="0.25">
      <c r="G116" s="82"/>
      <c r="H116" s="83"/>
      <c r="I116" s="84"/>
    </row>
    <row r="117" spans="7:9" x14ac:dyDescent="0.25">
      <c r="G117" s="82"/>
      <c r="H117" s="83"/>
      <c r="I117" s="84"/>
    </row>
    <row r="118" spans="7:9" x14ac:dyDescent="0.25">
      <c r="G118" s="82"/>
      <c r="H118" s="83"/>
      <c r="I118" s="84"/>
    </row>
    <row r="119" spans="7:9" x14ac:dyDescent="0.25">
      <c r="G119" s="82"/>
      <c r="H119" s="83"/>
      <c r="I119" s="84"/>
    </row>
    <row r="120" spans="7:9" x14ac:dyDescent="0.25">
      <c r="G120" s="82"/>
      <c r="H120" s="83"/>
      <c r="I120" s="84"/>
    </row>
    <row r="121" spans="7:9" x14ac:dyDescent="0.25">
      <c r="G121" s="82"/>
      <c r="H121" s="83"/>
      <c r="I121" s="84"/>
    </row>
    <row r="122" spans="7:9" x14ac:dyDescent="0.25">
      <c r="G122" s="82"/>
      <c r="H122" s="83"/>
      <c r="I122" s="84"/>
    </row>
    <row r="123" spans="7:9" x14ac:dyDescent="0.25">
      <c r="G123" s="82"/>
      <c r="H123" s="83"/>
      <c r="I123" s="84"/>
    </row>
    <row r="124" spans="7:9" x14ac:dyDescent="0.25">
      <c r="G124" s="82"/>
      <c r="H124" s="83"/>
      <c r="I124" s="84"/>
    </row>
    <row r="125" spans="7:9" x14ac:dyDescent="0.25">
      <c r="G125" s="82"/>
      <c r="H125" s="83"/>
      <c r="I125" s="84"/>
    </row>
    <row r="126" spans="7:9" x14ac:dyDescent="0.25">
      <c r="G126" s="82"/>
      <c r="H126" s="83"/>
      <c r="I126" s="84"/>
    </row>
    <row r="127" spans="7:9" x14ac:dyDescent="0.25">
      <c r="G127" s="82"/>
      <c r="H127" s="83"/>
      <c r="I127" s="84"/>
    </row>
    <row r="128" spans="7:9" x14ac:dyDescent="0.25">
      <c r="G128" s="82"/>
      <c r="H128" s="83"/>
      <c r="I128" s="84"/>
    </row>
    <row r="129" spans="7:9" x14ac:dyDescent="0.25">
      <c r="G129" s="82"/>
      <c r="H129" s="83"/>
      <c r="I129" s="84"/>
    </row>
    <row r="130" spans="7:9" x14ac:dyDescent="0.25">
      <c r="G130" s="82"/>
      <c r="H130" s="83"/>
      <c r="I130" s="84"/>
    </row>
    <row r="131" spans="7:9" x14ac:dyDescent="0.25">
      <c r="G131" s="82"/>
      <c r="H131" s="83"/>
      <c r="I131" s="84"/>
    </row>
    <row r="132" spans="7:9" x14ac:dyDescent="0.25">
      <c r="G132" s="82"/>
      <c r="H132" s="83"/>
      <c r="I132" s="84"/>
    </row>
    <row r="133" spans="7:9" x14ac:dyDescent="0.25">
      <c r="G133" s="82"/>
      <c r="H133" s="83"/>
      <c r="I133" s="84"/>
    </row>
    <row r="134" spans="7:9" x14ac:dyDescent="0.25">
      <c r="G134" s="82"/>
      <c r="H134" s="83"/>
      <c r="I134" s="84"/>
    </row>
    <row r="135" spans="7:9" x14ac:dyDescent="0.25">
      <c r="G135" s="82"/>
      <c r="H135" s="83"/>
      <c r="I135" s="84"/>
    </row>
    <row r="136" spans="7:9" x14ac:dyDescent="0.25">
      <c r="G136" s="82"/>
      <c r="H136" s="83"/>
      <c r="I136" s="84"/>
    </row>
    <row r="137" spans="7:9" x14ac:dyDescent="0.25">
      <c r="G137" s="82"/>
      <c r="H137" s="83"/>
      <c r="I137" s="84"/>
    </row>
    <row r="138" spans="7:9" x14ac:dyDescent="0.25">
      <c r="G138" s="82"/>
      <c r="H138" s="83"/>
      <c r="I138" s="84"/>
    </row>
    <row r="139" spans="7:9" x14ac:dyDescent="0.25">
      <c r="G139" s="82"/>
      <c r="H139" s="83"/>
      <c r="I139" s="84"/>
    </row>
    <row r="140" spans="7:9" x14ac:dyDescent="0.25">
      <c r="G140" s="82"/>
      <c r="H140" s="83"/>
      <c r="I140" s="84"/>
    </row>
    <row r="141" spans="7:9" x14ac:dyDescent="0.25">
      <c r="G141" s="82"/>
      <c r="H141" s="83"/>
      <c r="I141" s="84"/>
    </row>
    <row r="142" spans="7:9" x14ac:dyDescent="0.25">
      <c r="G142" s="82"/>
      <c r="H142" s="83"/>
      <c r="I142" s="84"/>
    </row>
    <row r="143" spans="7:9" x14ac:dyDescent="0.25">
      <c r="G143" s="82"/>
      <c r="H143" s="83"/>
      <c r="I143" s="84"/>
    </row>
    <row r="144" spans="7:9" x14ac:dyDescent="0.25">
      <c r="G144" s="82"/>
      <c r="H144" s="83"/>
      <c r="I144" s="84"/>
    </row>
    <row r="145" spans="7:9" x14ac:dyDescent="0.25">
      <c r="G145" s="82"/>
      <c r="H145" s="83"/>
      <c r="I145" s="84"/>
    </row>
    <row r="146" spans="7:9" x14ac:dyDescent="0.25">
      <c r="G146" s="82"/>
      <c r="H146" s="83"/>
      <c r="I146" s="84"/>
    </row>
    <row r="147" spans="7:9" x14ac:dyDescent="0.25">
      <c r="G147" s="82"/>
      <c r="H147" s="83"/>
      <c r="I147" s="84"/>
    </row>
  </sheetData>
  <mergeCells count="76">
    <mergeCell ref="I7:I8"/>
    <mergeCell ref="J7:Y8"/>
    <mergeCell ref="J55:M55"/>
    <mergeCell ref="L15:L16"/>
    <mergeCell ref="M15:N16"/>
    <mergeCell ref="J51:M51"/>
    <mergeCell ref="K43:M43"/>
    <mergeCell ref="J15:J16"/>
    <mergeCell ref="W15:W16"/>
    <mergeCell ref="X15:Y15"/>
    <mergeCell ref="I15:I16"/>
    <mergeCell ref="I12:O13"/>
    <mergeCell ref="J58:J66"/>
    <mergeCell ref="A3:Y3"/>
    <mergeCell ref="K58:M66"/>
    <mergeCell ref="A7:F7"/>
    <mergeCell ref="A8:F8"/>
    <mergeCell ref="C29:C30"/>
    <mergeCell ref="O15:O16"/>
    <mergeCell ref="J5:Y6"/>
    <mergeCell ref="G8:H8"/>
    <mergeCell ref="G9:H9"/>
    <mergeCell ref="C15:F15"/>
    <mergeCell ref="O58:O66"/>
    <mergeCell ref="K39:M39"/>
    <mergeCell ref="K56:M56"/>
    <mergeCell ref="J54:M54"/>
    <mergeCell ref="K50:M50"/>
    <mergeCell ref="A11:H11"/>
    <mergeCell ref="A4:H4"/>
    <mergeCell ref="K57:M57"/>
    <mergeCell ref="A51:A57"/>
    <mergeCell ref="A49:A50"/>
    <mergeCell ref="K48:M48"/>
    <mergeCell ref="K42:M42"/>
    <mergeCell ref="G7:H7"/>
    <mergeCell ref="G6:H6"/>
    <mergeCell ref="A12:H13"/>
    <mergeCell ref="A15:A16"/>
    <mergeCell ref="J4:Y4"/>
    <mergeCell ref="A6:F6"/>
    <mergeCell ref="A9:F9"/>
    <mergeCell ref="B15:B16"/>
    <mergeCell ref="I11:O11"/>
    <mergeCell ref="A5:F5"/>
    <mergeCell ref="G5:H5"/>
    <mergeCell ref="I5:I6"/>
    <mergeCell ref="K47:M47"/>
    <mergeCell ref="E29:E30"/>
    <mergeCell ref="F29:F30"/>
    <mergeCell ref="D29:D30"/>
    <mergeCell ref="B29:B30"/>
    <mergeCell ref="K38:M38"/>
    <mergeCell ref="G29:G30"/>
    <mergeCell ref="K41:M41"/>
    <mergeCell ref="K40:M40"/>
    <mergeCell ref="A38:A47"/>
    <mergeCell ref="G15:H16"/>
    <mergeCell ref="J9:Y9"/>
    <mergeCell ref="K15:K16"/>
    <mergeCell ref="A58:A66"/>
    <mergeCell ref="Q11:Y13"/>
    <mergeCell ref="Q14:T14"/>
    <mergeCell ref="U14:Y14"/>
    <mergeCell ref="Q15:Q16"/>
    <mergeCell ref="R15:S15"/>
    <mergeCell ref="T15:T16"/>
    <mergeCell ref="U15:U16"/>
    <mergeCell ref="V15:V16"/>
    <mergeCell ref="A17:A36"/>
    <mergeCell ref="K53:M53"/>
    <mergeCell ref="K44:M44"/>
    <mergeCell ref="K46:M46"/>
    <mergeCell ref="J52:M52"/>
    <mergeCell ref="K45:M45"/>
    <mergeCell ref="K49:M49"/>
  </mergeCells>
  <phoneticPr fontId="8" type="noConversion"/>
  <conditionalFormatting sqref="H48 G54:G66 H54:H57 G31:H47 G20:H28">
    <cfRule type="cellIs" dxfId="11" priority="161" stopIfTrue="1" operator="equal">
      <formula>"Físico"</formula>
    </cfRule>
    <cfRule type="cellIs" dxfId="10" priority="162" stopIfTrue="1" operator="equal">
      <formula>"Ergonómico"</formula>
    </cfRule>
    <cfRule type="cellIs" dxfId="9" priority="163" stopIfTrue="1" operator="equal">
      <formula>"Químico"</formula>
    </cfRule>
  </conditionalFormatting>
  <conditionalFormatting sqref="P76:P65539 M55:O55 N50:O57 M46:M47 N45:O45 M47:O47 N14 AA8 O46:O58 P10:P43 N17:N65539">
    <cfRule type="cellIs" dxfId="8" priority="158" stopIfTrue="1" operator="equal">
      <formula>"Bajo"</formula>
    </cfRule>
    <cfRule type="cellIs" dxfId="7" priority="159" stopIfTrue="1" operator="equal">
      <formula>"Medio"</formula>
    </cfRule>
    <cfRule type="cellIs" dxfId="6" priority="160" stopIfTrue="1" operator="equal">
      <formula>"Alto"</formula>
    </cfRule>
  </conditionalFormatting>
  <dataValidations count="1">
    <dataValidation type="list" allowBlank="1" showInputMessage="1" showErrorMessage="1" sqref="N38:N66">
      <formula1>$AA$6:$AA$8</formula1>
    </dataValidation>
  </dataValidations>
  <printOptions horizontalCentered="1" verticalCentered="1"/>
  <pageMargins left="0.23622047244094491" right="0.23622047244094491" top="0.59055118110236227" bottom="0.27559055118110237" header="0" footer="0"/>
  <pageSetup paperSize="770" scale="50" orientation="landscape" r:id="rId1"/>
  <headerFooter alignWithMargins="0"/>
  <rowBreaks count="1" manualBreakCount="1">
    <brk id="33" max="2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Y31"/>
  <sheetViews>
    <sheetView zoomScale="70" zoomScaleNormal="70" workbookViewId="0"/>
  </sheetViews>
  <sheetFormatPr baseColWidth="10" defaultRowHeight="12.75" x14ac:dyDescent="0.2"/>
  <sheetData>
    <row r="3" spans="1:25" ht="409.5" x14ac:dyDescent="0.2">
      <c r="A3" s="160" t="s">
        <v>103</v>
      </c>
      <c r="B3" s="32" t="s">
        <v>52</v>
      </c>
      <c r="C3" s="32">
        <v>16</v>
      </c>
      <c r="D3" s="32">
        <v>0</v>
      </c>
      <c r="E3" s="32">
        <v>0</v>
      </c>
      <c r="F3" s="32">
        <f>SUM(C3:E3)</f>
        <v>16</v>
      </c>
      <c r="G3" s="40" t="s">
        <v>33</v>
      </c>
      <c r="H3" s="91" t="s">
        <v>213</v>
      </c>
      <c r="I3" s="91" t="s">
        <v>255</v>
      </c>
      <c r="J3" s="116" t="s">
        <v>262</v>
      </c>
      <c r="K3" s="147" t="s">
        <v>160</v>
      </c>
      <c r="L3" s="147"/>
      <c r="M3" s="147"/>
      <c r="N3" s="41"/>
      <c r="O3" s="32" t="s">
        <v>195</v>
      </c>
      <c r="P3" s="42"/>
      <c r="Q3" s="121" t="s">
        <v>326</v>
      </c>
      <c r="R3" s="36"/>
      <c r="S3" s="36"/>
      <c r="T3" s="125" t="s">
        <v>291</v>
      </c>
      <c r="U3" s="124" t="s">
        <v>6</v>
      </c>
      <c r="V3" s="38"/>
      <c r="W3" s="32"/>
      <c r="X3" s="121" t="s">
        <v>326</v>
      </c>
      <c r="Y3" s="51"/>
    </row>
    <row r="4" spans="1:25" ht="409.5" x14ac:dyDescent="0.2">
      <c r="A4" s="161"/>
      <c r="B4" s="32" t="s">
        <v>74</v>
      </c>
      <c r="C4" s="32">
        <v>16</v>
      </c>
      <c r="D4" s="32">
        <v>0</v>
      </c>
      <c r="E4" s="32">
        <v>0</v>
      </c>
      <c r="F4" s="32">
        <f>SUM(C4:E4)</f>
        <v>16</v>
      </c>
      <c r="G4" s="40" t="s">
        <v>212</v>
      </c>
      <c r="H4" s="91" t="s">
        <v>208</v>
      </c>
      <c r="I4" s="94" t="s">
        <v>312</v>
      </c>
      <c r="J4" s="88" t="s">
        <v>263</v>
      </c>
      <c r="K4" s="147" t="s">
        <v>264</v>
      </c>
      <c r="L4" s="147"/>
      <c r="M4" s="147"/>
      <c r="N4" s="41"/>
      <c r="O4" s="121" t="s">
        <v>194</v>
      </c>
      <c r="P4" s="42"/>
      <c r="Q4" s="121" t="s">
        <v>326</v>
      </c>
      <c r="R4" s="36"/>
      <c r="S4" s="36"/>
      <c r="T4" s="125" t="s">
        <v>291</v>
      </c>
      <c r="U4" s="124" t="s">
        <v>20</v>
      </c>
      <c r="V4" s="38"/>
      <c r="W4" s="32"/>
      <c r="X4" s="121" t="s">
        <v>326</v>
      </c>
      <c r="Y4" s="51"/>
    </row>
    <row r="5" spans="1:25" ht="409.5" x14ac:dyDescent="0.2">
      <c r="A5" s="161"/>
      <c r="B5" s="32" t="s">
        <v>156</v>
      </c>
      <c r="C5" s="32">
        <v>16</v>
      </c>
      <c r="D5" s="32">
        <v>0</v>
      </c>
      <c r="E5" s="32">
        <v>0</v>
      </c>
      <c r="F5" s="32">
        <f>SUM(C5:E5)</f>
        <v>16</v>
      </c>
      <c r="G5" s="40" t="s">
        <v>157</v>
      </c>
      <c r="H5" s="91" t="s">
        <v>214</v>
      </c>
      <c r="I5" s="94" t="s">
        <v>276</v>
      </c>
      <c r="J5" s="33" t="s">
        <v>164</v>
      </c>
      <c r="K5" s="147" t="s">
        <v>170</v>
      </c>
      <c r="L5" s="147"/>
      <c r="M5" s="147"/>
      <c r="N5" s="41"/>
      <c r="O5" s="121" t="s">
        <v>161</v>
      </c>
      <c r="P5" s="42"/>
      <c r="Q5" s="121" t="s">
        <v>326</v>
      </c>
      <c r="R5" s="36"/>
      <c r="S5" s="36"/>
      <c r="T5" s="125" t="s">
        <v>291</v>
      </c>
      <c r="U5" s="124" t="s">
        <v>243</v>
      </c>
      <c r="V5" s="38"/>
      <c r="W5" s="32"/>
      <c r="X5" s="121" t="s">
        <v>326</v>
      </c>
      <c r="Y5" s="51"/>
    </row>
    <row r="6" spans="1:25" ht="409.5" x14ac:dyDescent="0.2">
      <c r="A6" s="161"/>
      <c r="B6" s="32" t="s">
        <v>47</v>
      </c>
      <c r="C6" s="32">
        <v>16</v>
      </c>
      <c r="D6" s="32">
        <v>0</v>
      </c>
      <c r="E6" s="32">
        <v>0</v>
      </c>
      <c r="F6" s="32">
        <f>SUM(C6:E6)</f>
        <v>16</v>
      </c>
      <c r="G6" s="40" t="s">
        <v>75</v>
      </c>
      <c r="H6" s="94" t="s">
        <v>76</v>
      </c>
      <c r="I6" s="100" t="s">
        <v>277</v>
      </c>
      <c r="J6" s="33" t="s">
        <v>165</v>
      </c>
      <c r="K6" s="147" t="s">
        <v>268</v>
      </c>
      <c r="L6" s="147"/>
      <c r="M6" s="147"/>
      <c r="N6" s="41"/>
      <c r="O6" s="115" t="s">
        <v>196</v>
      </c>
      <c r="P6" s="42"/>
      <c r="Q6" s="121" t="s">
        <v>326</v>
      </c>
      <c r="R6" s="36"/>
      <c r="S6" s="36"/>
      <c r="T6" s="125" t="s">
        <v>291</v>
      </c>
      <c r="U6" s="124" t="s">
        <v>248</v>
      </c>
      <c r="V6" s="38"/>
      <c r="W6" s="32"/>
      <c r="X6" s="121" t="s">
        <v>326</v>
      </c>
      <c r="Y6" s="51"/>
    </row>
    <row r="7" spans="1:25" ht="409.5" x14ac:dyDescent="0.2">
      <c r="A7" s="161"/>
      <c r="B7" s="32" t="s">
        <v>109</v>
      </c>
      <c r="C7" s="32">
        <v>16</v>
      </c>
      <c r="D7" s="32">
        <v>0</v>
      </c>
      <c r="E7" s="32">
        <v>0</v>
      </c>
      <c r="F7" s="32">
        <f>SUM(C7:E7)</f>
        <v>16</v>
      </c>
      <c r="G7" s="40" t="s">
        <v>112</v>
      </c>
      <c r="H7" s="94" t="s">
        <v>111</v>
      </c>
      <c r="I7" s="100" t="s">
        <v>256</v>
      </c>
      <c r="J7" s="33" t="s">
        <v>237</v>
      </c>
      <c r="K7" s="147" t="s">
        <v>170</v>
      </c>
      <c r="L7" s="147"/>
      <c r="M7" s="147"/>
      <c r="N7" s="41"/>
      <c r="O7" s="115" t="s">
        <v>172</v>
      </c>
      <c r="P7" s="42"/>
      <c r="Q7" s="121" t="s">
        <v>326</v>
      </c>
      <c r="R7" s="36"/>
      <c r="S7" s="36"/>
      <c r="T7" s="125" t="s">
        <v>291</v>
      </c>
      <c r="U7" s="124" t="s">
        <v>244</v>
      </c>
      <c r="V7" s="38"/>
      <c r="W7" s="32"/>
      <c r="X7" s="121" t="s">
        <v>326</v>
      </c>
      <c r="Y7" s="51"/>
    </row>
    <row r="8" spans="1:25" ht="409.5" x14ac:dyDescent="0.2">
      <c r="A8" s="161"/>
      <c r="B8" s="32" t="s">
        <v>110</v>
      </c>
      <c r="C8" s="32">
        <v>16</v>
      </c>
      <c r="D8" s="32">
        <v>0</v>
      </c>
      <c r="E8" s="32">
        <v>0</v>
      </c>
      <c r="F8" s="32">
        <f>SUM(C8:E8)</f>
        <v>16</v>
      </c>
      <c r="G8" s="40" t="s">
        <v>113</v>
      </c>
      <c r="H8" s="94" t="s">
        <v>114</v>
      </c>
      <c r="I8" s="121" t="s">
        <v>278</v>
      </c>
      <c r="J8" s="33"/>
      <c r="K8" s="147" t="s">
        <v>170</v>
      </c>
      <c r="L8" s="147"/>
      <c r="M8" s="147"/>
      <c r="N8" s="41"/>
      <c r="O8" s="115" t="s">
        <v>173</v>
      </c>
      <c r="P8" s="42"/>
      <c r="Q8" s="121" t="s">
        <v>326</v>
      </c>
      <c r="R8" s="36"/>
      <c r="S8" s="36"/>
      <c r="T8" s="125" t="s">
        <v>291</v>
      </c>
      <c r="U8" s="124" t="s">
        <v>293</v>
      </c>
      <c r="V8" s="38"/>
      <c r="W8" s="32"/>
      <c r="X8" s="121" t="s">
        <v>326</v>
      </c>
      <c r="Y8" s="51"/>
    </row>
    <row r="9" spans="1:25" ht="409.5" x14ac:dyDescent="0.2">
      <c r="A9" s="161"/>
      <c r="B9" s="32" t="s">
        <v>48</v>
      </c>
      <c r="C9" s="32">
        <v>16</v>
      </c>
      <c r="D9" s="32">
        <v>0</v>
      </c>
      <c r="E9" s="32">
        <v>0</v>
      </c>
      <c r="F9" s="32">
        <f>SUM(C9:E9)</f>
        <v>16</v>
      </c>
      <c r="G9" s="57" t="s">
        <v>49</v>
      </c>
      <c r="H9" s="100" t="s">
        <v>50</v>
      </c>
      <c r="I9" s="112" t="s">
        <v>21</v>
      </c>
      <c r="J9" s="89" t="s">
        <v>265</v>
      </c>
      <c r="K9" s="147" t="s">
        <v>266</v>
      </c>
      <c r="L9" s="147"/>
      <c r="M9" s="147"/>
      <c r="N9" s="41"/>
      <c r="O9" s="121" t="s">
        <v>226</v>
      </c>
      <c r="P9" s="20"/>
      <c r="Q9" s="121" t="s">
        <v>326</v>
      </c>
      <c r="R9" s="36"/>
      <c r="S9" s="36"/>
      <c r="T9" s="125" t="s">
        <v>291</v>
      </c>
      <c r="U9" s="124" t="s">
        <v>22</v>
      </c>
      <c r="V9" s="38"/>
      <c r="W9" s="32"/>
      <c r="X9" s="121" t="s">
        <v>326</v>
      </c>
      <c r="Y9" s="51"/>
    </row>
    <row r="10" spans="1:25" ht="409.5" x14ac:dyDescent="0.2">
      <c r="A10" s="161"/>
      <c r="B10" s="32" t="s">
        <v>51</v>
      </c>
      <c r="C10" s="32">
        <v>16</v>
      </c>
      <c r="D10" s="32">
        <v>0</v>
      </c>
      <c r="E10" s="32">
        <v>0</v>
      </c>
      <c r="F10" s="32">
        <f>SUM(C10:E10)</f>
        <v>16</v>
      </c>
      <c r="G10" s="57" t="s">
        <v>215</v>
      </c>
      <c r="H10" s="100" t="s">
        <v>216</v>
      </c>
      <c r="I10" s="100" t="s">
        <v>313</v>
      </c>
      <c r="J10" s="32" t="s">
        <v>164</v>
      </c>
      <c r="K10" s="147" t="s">
        <v>267</v>
      </c>
      <c r="L10" s="147"/>
      <c r="M10" s="147"/>
      <c r="N10" s="41"/>
      <c r="O10" s="115" t="s">
        <v>178</v>
      </c>
      <c r="P10" s="20"/>
      <c r="Q10" s="121" t="s">
        <v>326</v>
      </c>
      <c r="R10" s="36"/>
      <c r="S10" s="36"/>
      <c r="T10" s="125" t="s">
        <v>291</v>
      </c>
      <c r="U10" s="124" t="s">
        <v>245</v>
      </c>
      <c r="V10" s="38"/>
      <c r="W10" s="32"/>
      <c r="X10" s="121" t="s">
        <v>326</v>
      </c>
      <c r="Y10" s="51"/>
    </row>
    <row r="11" spans="1:25" ht="409.5" x14ac:dyDescent="0.2">
      <c r="A11" s="161"/>
      <c r="B11" s="32" t="s">
        <v>115</v>
      </c>
      <c r="C11" s="32">
        <v>16</v>
      </c>
      <c r="D11" s="32">
        <v>0</v>
      </c>
      <c r="E11" s="32">
        <v>0</v>
      </c>
      <c r="F11" s="32">
        <f>SUM(C11:E11)</f>
        <v>16</v>
      </c>
      <c r="G11" s="57" t="s">
        <v>116</v>
      </c>
      <c r="H11" s="100" t="s">
        <v>117</v>
      </c>
      <c r="I11" s="100" t="s">
        <v>279</v>
      </c>
      <c r="J11" s="32" t="s">
        <v>175</v>
      </c>
      <c r="K11" s="147" t="s">
        <v>162</v>
      </c>
      <c r="L11" s="147"/>
      <c r="M11" s="147"/>
      <c r="N11" s="41"/>
      <c r="O11" s="115" t="s">
        <v>179</v>
      </c>
      <c r="P11" s="20"/>
      <c r="Q11" s="121" t="s">
        <v>326</v>
      </c>
      <c r="R11" s="36"/>
      <c r="S11" s="36"/>
      <c r="T11" s="125" t="s">
        <v>291</v>
      </c>
      <c r="U11" s="124" t="s">
        <v>249</v>
      </c>
      <c r="V11" s="38"/>
      <c r="W11" s="32"/>
      <c r="X11" s="121" t="s">
        <v>326</v>
      </c>
      <c r="Y11" s="51"/>
    </row>
    <row r="12" spans="1:25" ht="409.6" thickBot="1" x14ac:dyDescent="0.25">
      <c r="A12" s="162"/>
      <c r="B12" s="58" t="s">
        <v>217</v>
      </c>
      <c r="C12" s="32">
        <v>16</v>
      </c>
      <c r="D12" s="32">
        <v>0</v>
      </c>
      <c r="E12" s="32">
        <v>0</v>
      </c>
      <c r="F12" s="32">
        <f>SUM(C12:E12)</f>
        <v>16</v>
      </c>
      <c r="G12" s="60" t="s">
        <v>209</v>
      </c>
      <c r="H12" s="101" t="s">
        <v>218</v>
      </c>
      <c r="I12" s="101" t="s">
        <v>314</v>
      </c>
      <c r="J12" s="58"/>
      <c r="K12" s="157" t="s">
        <v>228</v>
      </c>
      <c r="L12" s="157"/>
      <c r="M12" s="157"/>
      <c r="N12" s="59"/>
      <c r="O12" s="118" t="s">
        <v>227</v>
      </c>
      <c r="P12" s="61"/>
      <c r="Q12" s="121" t="s">
        <v>326</v>
      </c>
      <c r="R12" s="62"/>
      <c r="S12" s="62"/>
      <c r="T12" s="125" t="s">
        <v>291</v>
      </c>
      <c r="U12" s="124" t="s">
        <v>246</v>
      </c>
      <c r="V12" s="63"/>
      <c r="W12" s="32"/>
      <c r="X12" s="121" t="s">
        <v>326</v>
      </c>
      <c r="Y12" s="64"/>
    </row>
    <row r="13" spans="1:25" ht="409.6" thickBot="1" x14ac:dyDescent="0.25">
      <c r="A13" s="65" t="s">
        <v>102</v>
      </c>
      <c r="B13" s="96" t="s">
        <v>56</v>
      </c>
      <c r="C13" s="32">
        <v>16</v>
      </c>
      <c r="D13" s="32">
        <v>0</v>
      </c>
      <c r="E13" s="32">
        <v>0</v>
      </c>
      <c r="F13" s="32">
        <f>SUM(C13:E13)</f>
        <v>16</v>
      </c>
      <c r="G13" s="66" t="s">
        <v>57</v>
      </c>
      <c r="H13" s="102" t="s">
        <v>58</v>
      </c>
      <c r="I13" s="111" t="s">
        <v>280</v>
      </c>
      <c r="J13" s="67" t="s">
        <v>166</v>
      </c>
      <c r="K13" s="178" t="s">
        <v>158</v>
      </c>
      <c r="L13" s="179"/>
      <c r="M13" s="180"/>
      <c r="N13" s="68"/>
      <c r="O13" s="119" t="s">
        <v>180</v>
      </c>
      <c r="P13" s="17"/>
      <c r="Q13" s="121" t="s">
        <v>326</v>
      </c>
      <c r="R13" s="69"/>
      <c r="S13" s="69"/>
      <c r="T13" s="125" t="s">
        <v>291</v>
      </c>
      <c r="U13" s="124" t="s">
        <v>31</v>
      </c>
      <c r="V13" s="70"/>
      <c r="W13" s="32"/>
      <c r="X13" s="121" t="s">
        <v>326</v>
      </c>
      <c r="Y13" s="71"/>
    </row>
    <row r="14" spans="1:25" ht="409.5" x14ac:dyDescent="0.2">
      <c r="A14" s="176" t="s">
        <v>106</v>
      </c>
      <c r="B14" s="72" t="s">
        <v>82</v>
      </c>
      <c r="C14" s="32">
        <v>16</v>
      </c>
      <c r="D14" s="32">
        <v>0</v>
      </c>
      <c r="E14" s="32">
        <v>0</v>
      </c>
      <c r="F14" s="32">
        <f>SUM(C14:E14)</f>
        <v>16</v>
      </c>
      <c r="G14" s="74" t="s">
        <v>81</v>
      </c>
      <c r="H14" s="103" t="s">
        <v>332</v>
      </c>
      <c r="I14" s="110" t="s">
        <v>281</v>
      </c>
      <c r="J14" s="73" t="s">
        <v>197</v>
      </c>
      <c r="K14" s="148" t="s">
        <v>160</v>
      </c>
      <c r="L14" s="149"/>
      <c r="M14" s="150"/>
      <c r="N14" s="67"/>
      <c r="O14" s="120" t="s">
        <v>163</v>
      </c>
      <c r="P14" s="17"/>
      <c r="Q14" s="121" t="s">
        <v>326</v>
      </c>
      <c r="R14" s="75"/>
      <c r="S14" s="75"/>
      <c r="T14" s="125" t="s">
        <v>291</v>
      </c>
      <c r="U14" s="124" t="s">
        <v>23</v>
      </c>
      <c r="V14" s="76"/>
      <c r="W14" s="32"/>
      <c r="X14" s="121" t="s">
        <v>326</v>
      </c>
      <c r="Y14" s="51"/>
    </row>
    <row r="15" spans="1:25" ht="234.75" thickBot="1" x14ac:dyDescent="0.25">
      <c r="A15" s="177"/>
      <c r="B15" s="58" t="s">
        <v>53</v>
      </c>
      <c r="C15" s="32">
        <v>16</v>
      </c>
      <c r="D15" s="32">
        <v>0</v>
      </c>
      <c r="E15" s="32">
        <v>0</v>
      </c>
      <c r="F15" s="32">
        <f>SUM(C15:E15)</f>
        <v>16</v>
      </c>
      <c r="G15" s="77" t="s">
        <v>54</v>
      </c>
      <c r="H15" s="105" t="s">
        <v>55</v>
      </c>
      <c r="I15" s="78"/>
      <c r="J15" s="59"/>
      <c r="K15" s="223"/>
      <c r="L15" s="224"/>
      <c r="M15" s="225"/>
      <c r="N15" s="59"/>
      <c r="O15" s="59"/>
      <c r="P15" s="17"/>
      <c r="Q15" s="121"/>
      <c r="R15" s="62"/>
      <c r="S15" s="62"/>
      <c r="T15" s="7"/>
      <c r="U15" s="55"/>
      <c r="V15" s="63"/>
      <c r="W15" s="32"/>
      <c r="X15" s="121"/>
      <c r="Y15" s="64"/>
    </row>
    <row r="16" spans="1:25" ht="409.5" x14ac:dyDescent="0.2">
      <c r="A16" s="173" t="s">
        <v>96</v>
      </c>
      <c r="B16" s="96" t="s">
        <v>118</v>
      </c>
      <c r="C16" s="32">
        <v>16</v>
      </c>
      <c r="D16" s="32">
        <v>0</v>
      </c>
      <c r="E16" s="32">
        <v>0</v>
      </c>
      <c r="F16" s="32">
        <f>SUM(C16:E16)</f>
        <v>16</v>
      </c>
      <c r="G16" s="99" t="s">
        <v>119</v>
      </c>
      <c r="H16" s="102" t="s">
        <v>120</v>
      </c>
      <c r="I16" s="109" t="s">
        <v>282</v>
      </c>
      <c r="J16" s="178" t="s">
        <v>176</v>
      </c>
      <c r="K16" s="179"/>
      <c r="L16" s="179"/>
      <c r="M16" s="180"/>
      <c r="N16" s="67"/>
      <c r="O16" s="41" t="s">
        <v>269</v>
      </c>
      <c r="P16" s="17"/>
      <c r="Q16" s="121" t="s">
        <v>326</v>
      </c>
      <c r="R16" s="75"/>
      <c r="S16" s="75"/>
      <c r="T16" s="125" t="s">
        <v>291</v>
      </c>
      <c r="U16" s="124" t="s">
        <v>24</v>
      </c>
      <c r="V16" s="76"/>
      <c r="W16" s="32"/>
      <c r="X16" s="121" t="s">
        <v>326</v>
      </c>
      <c r="Y16" s="71"/>
    </row>
    <row r="17" spans="1:25" ht="409.5" x14ac:dyDescent="0.2">
      <c r="A17" s="174"/>
      <c r="B17" s="95" t="s">
        <v>121</v>
      </c>
      <c r="C17" s="32">
        <v>16</v>
      </c>
      <c r="D17" s="32">
        <v>0</v>
      </c>
      <c r="E17" s="32">
        <v>0</v>
      </c>
      <c r="F17" s="32">
        <f>SUM(C17:E17)</f>
        <v>16</v>
      </c>
      <c r="G17" s="98" t="s">
        <v>210</v>
      </c>
      <c r="H17" s="92" t="s">
        <v>122</v>
      </c>
      <c r="I17" s="91" t="s">
        <v>283</v>
      </c>
      <c r="J17" s="144" t="s">
        <v>174</v>
      </c>
      <c r="K17" s="145"/>
      <c r="L17" s="145"/>
      <c r="M17" s="146"/>
      <c r="N17" s="41"/>
      <c r="O17" s="41" t="s">
        <v>269</v>
      </c>
      <c r="P17" s="17"/>
      <c r="Q17" s="121" t="s">
        <v>326</v>
      </c>
      <c r="R17" s="36"/>
      <c r="S17" s="36"/>
      <c r="T17" s="125" t="s">
        <v>291</v>
      </c>
      <c r="U17" s="124" t="s">
        <v>25</v>
      </c>
      <c r="V17" s="38"/>
      <c r="W17" s="32"/>
      <c r="X17" s="121" t="s">
        <v>326</v>
      </c>
      <c r="Y17" s="51"/>
    </row>
    <row r="18" spans="1:25" ht="409.5" x14ac:dyDescent="0.2">
      <c r="A18" s="174"/>
      <c r="B18" s="95" t="s">
        <v>123</v>
      </c>
      <c r="C18" s="32">
        <v>16</v>
      </c>
      <c r="D18" s="32">
        <v>0</v>
      </c>
      <c r="E18" s="32">
        <v>0</v>
      </c>
      <c r="F18" s="32">
        <f>SUM(C18:E18)</f>
        <v>16</v>
      </c>
      <c r="G18" s="98" t="s">
        <v>124</v>
      </c>
      <c r="H18" s="92" t="s">
        <v>239</v>
      </c>
      <c r="I18" s="91" t="s">
        <v>26</v>
      </c>
      <c r="J18" s="121" t="s">
        <v>167</v>
      </c>
      <c r="K18" s="144" t="s">
        <v>159</v>
      </c>
      <c r="L18" s="145"/>
      <c r="M18" s="146"/>
      <c r="N18" s="41"/>
      <c r="O18" s="41" t="s">
        <v>269</v>
      </c>
      <c r="P18" s="17"/>
      <c r="Q18" s="121" t="s">
        <v>326</v>
      </c>
      <c r="R18" s="36"/>
      <c r="S18" s="36"/>
      <c r="T18" s="125" t="s">
        <v>291</v>
      </c>
      <c r="U18" s="124" t="s">
        <v>27</v>
      </c>
      <c r="V18" s="38"/>
      <c r="W18" s="32"/>
      <c r="X18" s="121" t="s">
        <v>326</v>
      </c>
      <c r="Y18" s="51"/>
    </row>
    <row r="19" spans="1:25" ht="409.5" x14ac:dyDescent="0.2">
      <c r="A19" s="174"/>
      <c r="B19" s="32" t="s">
        <v>59</v>
      </c>
      <c r="C19" s="32">
        <v>16</v>
      </c>
      <c r="D19" s="32">
        <v>0</v>
      </c>
      <c r="E19" s="32">
        <v>0</v>
      </c>
      <c r="F19" s="32">
        <f>SUM(C19:E19)</f>
        <v>16</v>
      </c>
      <c r="G19" s="40" t="s">
        <v>211</v>
      </c>
      <c r="H19" s="91" t="s">
        <v>97</v>
      </c>
      <c r="I19" s="91" t="s">
        <v>315</v>
      </c>
      <c r="J19" s="220" t="s">
        <v>177</v>
      </c>
      <c r="K19" s="221"/>
      <c r="L19" s="221"/>
      <c r="M19" s="222"/>
      <c r="N19" s="41"/>
      <c r="O19" s="41" t="s">
        <v>269</v>
      </c>
      <c r="P19" s="17"/>
      <c r="Q19" s="121" t="s">
        <v>326</v>
      </c>
      <c r="R19" s="36"/>
      <c r="S19" s="36"/>
      <c r="T19" s="125" t="s">
        <v>291</v>
      </c>
      <c r="U19" s="124" t="s">
        <v>28</v>
      </c>
      <c r="V19" s="38"/>
      <c r="W19" s="32"/>
      <c r="X19" s="121" t="s">
        <v>326</v>
      </c>
      <c r="Y19" s="51"/>
    </row>
    <row r="20" spans="1:25" ht="409.5" x14ac:dyDescent="0.2">
      <c r="A20" s="174"/>
      <c r="B20" s="32" t="s">
        <v>125</v>
      </c>
      <c r="C20" s="32">
        <v>16</v>
      </c>
      <c r="D20" s="32">
        <v>0</v>
      </c>
      <c r="E20" s="32">
        <v>0</v>
      </c>
      <c r="F20" s="32">
        <f>SUM(C20:E20)</f>
        <v>16</v>
      </c>
      <c r="G20" s="40" t="s">
        <v>127</v>
      </c>
      <c r="H20" s="106" t="s">
        <v>128</v>
      </c>
      <c r="I20" s="92" t="s">
        <v>251</v>
      </c>
      <c r="J20" s="232" t="s">
        <v>169</v>
      </c>
      <c r="K20" s="233"/>
      <c r="L20" s="233"/>
      <c r="M20" s="234"/>
      <c r="N20" s="41"/>
      <c r="O20" s="56"/>
      <c r="P20" s="17"/>
      <c r="Q20" s="121" t="s">
        <v>326</v>
      </c>
      <c r="R20" s="36"/>
      <c r="S20" s="36"/>
      <c r="T20" s="125" t="s">
        <v>291</v>
      </c>
      <c r="U20" s="124" t="s">
        <v>247</v>
      </c>
      <c r="V20" s="38"/>
      <c r="W20" s="32"/>
      <c r="X20" s="121" t="s">
        <v>326</v>
      </c>
      <c r="Y20" s="51"/>
    </row>
    <row r="21" spans="1:25" ht="409.5" x14ac:dyDescent="0.2">
      <c r="A21" s="174"/>
      <c r="B21" s="32" t="s">
        <v>126</v>
      </c>
      <c r="C21" s="32">
        <v>16</v>
      </c>
      <c r="D21" s="32">
        <v>0</v>
      </c>
      <c r="E21" s="32">
        <v>0</v>
      </c>
      <c r="F21" s="32">
        <f>SUM(C21:E21)</f>
        <v>16</v>
      </c>
      <c r="G21" s="40" t="s">
        <v>129</v>
      </c>
      <c r="H21" s="91" t="s">
        <v>220</v>
      </c>
      <c r="I21" s="91" t="s">
        <v>284</v>
      </c>
      <c r="J21" s="121" t="s">
        <v>168</v>
      </c>
      <c r="K21" s="219" t="s">
        <v>270</v>
      </c>
      <c r="L21" s="219"/>
      <c r="M21" s="219"/>
      <c r="N21" s="41"/>
      <c r="O21" s="41"/>
      <c r="P21" s="20"/>
      <c r="Q21" s="121" t="s">
        <v>326</v>
      </c>
      <c r="R21" s="36"/>
      <c r="S21" s="36"/>
      <c r="T21" s="125" t="s">
        <v>291</v>
      </c>
      <c r="U21" s="124" t="s">
        <v>250</v>
      </c>
      <c r="V21" s="38"/>
      <c r="W21" s="32"/>
      <c r="X21" s="121" t="s">
        <v>326</v>
      </c>
      <c r="Y21" s="51"/>
    </row>
    <row r="22" spans="1:25" ht="409.6" thickBot="1" x14ac:dyDescent="0.25">
      <c r="A22" s="175"/>
      <c r="B22" s="58" t="s">
        <v>221</v>
      </c>
      <c r="C22" s="32">
        <v>16</v>
      </c>
      <c r="D22" s="32">
        <v>0</v>
      </c>
      <c r="E22" s="32">
        <v>0</v>
      </c>
      <c r="F22" s="32">
        <f>SUM(C22:E22)</f>
        <v>16</v>
      </c>
      <c r="G22" s="77" t="s">
        <v>219</v>
      </c>
      <c r="H22" s="104" t="s">
        <v>240</v>
      </c>
      <c r="I22" s="104" t="s">
        <v>29</v>
      </c>
      <c r="J22" s="122" t="s">
        <v>222</v>
      </c>
      <c r="K22" s="172" t="s">
        <v>269</v>
      </c>
      <c r="L22" s="172"/>
      <c r="M22" s="172"/>
      <c r="N22" s="59"/>
      <c r="O22" s="59"/>
      <c r="P22" s="61"/>
      <c r="Q22" s="121" t="s">
        <v>326</v>
      </c>
      <c r="R22" s="62"/>
      <c r="S22" s="62"/>
      <c r="T22" s="125" t="s">
        <v>291</v>
      </c>
      <c r="U22" s="124" t="s">
        <v>30</v>
      </c>
      <c r="V22" s="63"/>
      <c r="W22" s="32"/>
      <c r="X22" s="121" t="s">
        <v>326</v>
      </c>
      <c r="Y22" s="64"/>
    </row>
    <row r="23" spans="1:25" ht="409.5" x14ac:dyDescent="0.2">
      <c r="A23" s="126" t="s">
        <v>130</v>
      </c>
      <c r="B23" s="80" t="s">
        <v>131</v>
      </c>
      <c r="C23" s="32">
        <v>16</v>
      </c>
      <c r="D23" s="32">
        <v>0</v>
      </c>
      <c r="E23" s="32">
        <v>0</v>
      </c>
      <c r="F23" s="32">
        <f>SUM(C23:E23)</f>
        <v>16</v>
      </c>
      <c r="G23" s="81" t="s">
        <v>132</v>
      </c>
      <c r="H23" s="3"/>
      <c r="I23" s="108" t="s">
        <v>316</v>
      </c>
      <c r="J23" s="195"/>
      <c r="K23" s="201" t="s">
        <v>198</v>
      </c>
      <c r="L23" s="202"/>
      <c r="M23" s="203"/>
      <c r="N23" s="67"/>
      <c r="O23" s="216" t="s">
        <v>199</v>
      </c>
      <c r="P23" s="3" t="e">
        <f>+O23*N23*M23</f>
        <v>#VALUE!</v>
      </c>
      <c r="Q23" s="121" t="s">
        <v>326</v>
      </c>
      <c r="R23" s="75"/>
      <c r="S23" s="75"/>
      <c r="T23" s="125" t="s">
        <v>291</v>
      </c>
      <c r="U23" s="124" t="s">
        <v>285</v>
      </c>
      <c r="V23" s="76"/>
      <c r="W23" s="32"/>
      <c r="X23" s="121" t="s">
        <v>326</v>
      </c>
      <c r="Y23" s="71"/>
    </row>
    <row r="24" spans="1:25" ht="409.5" x14ac:dyDescent="0.2">
      <c r="A24" s="127"/>
      <c r="B24" s="32" t="s">
        <v>133</v>
      </c>
      <c r="C24" s="32">
        <v>16</v>
      </c>
      <c r="D24" s="32">
        <v>0</v>
      </c>
      <c r="E24" s="32">
        <v>0</v>
      </c>
      <c r="F24" s="32">
        <f>SUM(C24:E24)</f>
        <v>16</v>
      </c>
      <c r="G24" s="40" t="s">
        <v>134</v>
      </c>
      <c r="H24" s="2"/>
      <c r="I24" s="107" t="s">
        <v>286</v>
      </c>
      <c r="J24" s="196"/>
      <c r="K24" s="204"/>
      <c r="L24" s="205"/>
      <c r="M24" s="206"/>
      <c r="N24" s="41"/>
      <c r="O24" s="217"/>
      <c r="P24" s="2">
        <f>+O24*N24*K24</f>
        <v>0</v>
      </c>
      <c r="Q24" s="121" t="s">
        <v>326</v>
      </c>
      <c r="R24" s="36"/>
      <c r="S24" s="36"/>
      <c r="T24" s="125" t="s">
        <v>291</v>
      </c>
      <c r="U24" s="124" t="s">
        <v>287</v>
      </c>
      <c r="V24" s="38"/>
      <c r="W24" s="32"/>
      <c r="X24" s="121" t="s">
        <v>326</v>
      </c>
      <c r="Y24" s="51"/>
    </row>
    <row r="25" spans="1:25" ht="409.5" x14ac:dyDescent="0.2">
      <c r="A25" s="127"/>
      <c r="B25" s="32" t="s">
        <v>135</v>
      </c>
      <c r="C25" s="32">
        <v>16</v>
      </c>
      <c r="D25" s="32">
        <v>0</v>
      </c>
      <c r="E25" s="32">
        <v>0</v>
      </c>
      <c r="F25" s="32">
        <f>SUM(C25:E25)</f>
        <v>16</v>
      </c>
      <c r="G25" s="40" t="s">
        <v>241</v>
      </c>
      <c r="H25" s="2"/>
      <c r="I25" s="107" t="s">
        <v>317</v>
      </c>
      <c r="J25" s="196"/>
      <c r="K25" s="204"/>
      <c r="L25" s="205"/>
      <c r="M25" s="206"/>
      <c r="N25" s="41"/>
      <c r="O25" s="217"/>
      <c r="P25" s="2">
        <f>+O25*N25*M25</f>
        <v>0</v>
      </c>
      <c r="Q25" s="121" t="s">
        <v>326</v>
      </c>
      <c r="R25" s="36"/>
      <c r="S25" s="36"/>
      <c r="T25" s="125" t="s">
        <v>291</v>
      </c>
      <c r="U25" s="124" t="s">
        <v>7</v>
      </c>
      <c r="V25" s="38"/>
      <c r="W25" s="32"/>
      <c r="X25" s="121" t="s">
        <v>326</v>
      </c>
      <c r="Y25" s="51"/>
    </row>
    <row r="26" spans="1:25" ht="409.5" x14ac:dyDescent="0.2">
      <c r="A26" s="127"/>
      <c r="B26" s="32" t="s">
        <v>136</v>
      </c>
      <c r="C26" s="32">
        <v>16</v>
      </c>
      <c r="D26" s="32">
        <v>0</v>
      </c>
      <c r="E26" s="32">
        <v>0</v>
      </c>
      <c r="F26" s="32">
        <f>SUM(C26:E26)</f>
        <v>16</v>
      </c>
      <c r="G26" s="40" t="s">
        <v>137</v>
      </c>
      <c r="H26" s="2"/>
      <c r="I26" s="107" t="s">
        <v>318</v>
      </c>
      <c r="J26" s="196"/>
      <c r="K26" s="204"/>
      <c r="L26" s="205"/>
      <c r="M26" s="206"/>
      <c r="N26" s="41"/>
      <c r="O26" s="217"/>
      <c r="P26" s="2">
        <f>+O26*N26*M26</f>
        <v>0</v>
      </c>
      <c r="Q26" s="121" t="s">
        <v>326</v>
      </c>
      <c r="R26" s="36"/>
      <c r="S26" s="36"/>
      <c r="T26" s="125" t="s">
        <v>291</v>
      </c>
      <c r="U26" s="124" t="s">
        <v>271</v>
      </c>
      <c r="V26" s="38"/>
      <c r="W26" s="32"/>
      <c r="X26" s="121" t="s">
        <v>326</v>
      </c>
      <c r="Y26" s="51"/>
    </row>
    <row r="27" spans="1:25" ht="409.5" x14ac:dyDescent="0.2">
      <c r="A27" s="127"/>
      <c r="B27" s="32" t="s">
        <v>138</v>
      </c>
      <c r="C27" s="32">
        <v>16</v>
      </c>
      <c r="D27" s="32">
        <v>0</v>
      </c>
      <c r="E27" s="32">
        <v>0</v>
      </c>
      <c r="F27" s="32">
        <f>SUM(C27:E27)</f>
        <v>16</v>
      </c>
      <c r="G27" s="40" t="s">
        <v>139</v>
      </c>
      <c r="H27" s="2"/>
      <c r="I27" s="107" t="s">
        <v>252</v>
      </c>
      <c r="J27" s="196"/>
      <c r="K27" s="204"/>
      <c r="L27" s="205"/>
      <c r="M27" s="206"/>
      <c r="N27" s="41"/>
      <c r="O27" s="217"/>
      <c r="P27" s="2">
        <f>+O27*N27*M27</f>
        <v>0</v>
      </c>
      <c r="Q27" s="121" t="s">
        <v>326</v>
      </c>
      <c r="R27" s="36"/>
      <c r="S27" s="36"/>
      <c r="T27" s="125" t="s">
        <v>291</v>
      </c>
      <c r="U27" s="124" t="s">
        <v>272</v>
      </c>
      <c r="V27" s="38"/>
      <c r="W27" s="32"/>
      <c r="X27" s="121" t="s">
        <v>326</v>
      </c>
      <c r="Y27" s="51"/>
    </row>
    <row r="28" spans="1:25" ht="150" x14ac:dyDescent="0.2">
      <c r="A28" s="127"/>
      <c r="B28" s="32" t="s">
        <v>140</v>
      </c>
      <c r="C28" s="32">
        <v>16</v>
      </c>
      <c r="D28" s="32">
        <v>0</v>
      </c>
      <c r="E28" s="32">
        <v>0</v>
      </c>
      <c r="F28" s="32">
        <f>SUM(C28:E28)</f>
        <v>16</v>
      </c>
      <c r="G28" s="40" t="s">
        <v>141</v>
      </c>
      <c r="H28" s="2"/>
      <c r="I28" s="107" t="s">
        <v>288</v>
      </c>
      <c r="J28" s="196"/>
      <c r="K28" s="204"/>
      <c r="L28" s="205"/>
      <c r="M28" s="206"/>
      <c r="N28" s="41"/>
      <c r="O28" s="217"/>
      <c r="P28" s="2">
        <f>+O28*N28*M28</f>
        <v>0</v>
      </c>
      <c r="Q28" s="121"/>
      <c r="R28" s="36"/>
      <c r="S28" s="36"/>
      <c r="T28" s="7"/>
      <c r="U28" s="124" t="s">
        <v>8</v>
      </c>
      <c r="V28" s="38"/>
      <c r="W28" s="32"/>
      <c r="X28" s="121" t="s">
        <v>326</v>
      </c>
      <c r="Y28" s="51"/>
    </row>
    <row r="29" spans="1:25" ht="60" x14ac:dyDescent="0.2">
      <c r="A29" s="127"/>
      <c r="B29" s="32" t="s">
        <v>142</v>
      </c>
      <c r="C29" s="32">
        <v>16</v>
      </c>
      <c r="D29" s="32">
        <v>0</v>
      </c>
      <c r="E29" s="32">
        <v>0</v>
      </c>
      <c r="F29" s="32">
        <f>SUM(C29:E29)</f>
        <v>16</v>
      </c>
      <c r="G29" s="40" t="s">
        <v>242</v>
      </c>
      <c r="H29" s="2"/>
      <c r="I29" s="2"/>
      <c r="J29" s="196"/>
      <c r="K29" s="204"/>
      <c r="L29" s="205"/>
      <c r="M29" s="206"/>
      <c r="N29" s="41"/>
      <c r="O29" s="217"/>
      <c r="P29" s="2">
        <f>+O29*N29*M29</f>
        <v>0</v>
      </c>
      <c r="Q29" s="121"/>
      <c r="R29" s="36"/>
      <c r="S29" s="36"/>
      <c r="T29" s="7"/>
      <c r="U29" s="55"/>
      <c r="V29" s="38"/>
      <c r="W29" s="32"/>
      <c r="X29" s="121" t="s">
        <v>326</v>
      </c>
      <c r="Y29" s="51"/>
    </row>
    <row r="30" spans="1:25" ht="356.25" x14ac:dyDescent="0.2">
      <c r="A30" s="127"/>
      <c r="B30" s="32" t="s">
        <v>143</v>
      </c>
      <c r="C30" s="32">
        <v>16</v>
      </c>
      <c r="D30" s="32">
        <v>0</v>
      </c>
      <c r="E30" s="32">
        <v>0</v>
      </c>
      <c r="F30" s="32">
        <f>SUM(C30:E30)</f>
        <v>16</v>
      </c>
      <c r="G30" s="40" t="s">
        <v>144</v>
      </c>
      <c r="H30" s="2"/>
      <c r="I30" s="6"/>
      <c r="J30" s="196"/>
      <c r="K30" s="204"/>
      <c r="L30" s="205"/>
      <c r="M30" s="206"/>
      <c r="N30" s="41"/>
      <c r="O30" s="217"/>
      <c r="P30" s="2">
        <f>+O30*N30*M30</f>
        <v>0</v>
      </c>
      <c r="Q30" s="121" t="s">
        <v>326</v>
      </c>
      <c r="R30" s="36"/>
      <c r="S30" s="36"/>
      <c r="T30" s="7" t="s">
        <v>291</v>
      </c>
      <c r="U30" s="55" t="s">
        <v>9</v>
      </c>
      <c r="V30" s="38"/>
      <c r="W30" s="32"/>
      <c r="X30" s="121" t="s">
        <v>326</v>
      </c>
      <c r="Y30" s="51"/>
    </row>
    <row r="31" spans="1:25" ht="409.5" x14ac:dyDescent="0.2">
      <c r="A31" s="127"/>
      <c r="B31" s="32" t="s">
        <v>145</v>
      </c>
      <c r="C31" s="32">
        <v>16</v>
      </c>
      <c r="D31" s="32">
        <v>0</v>
      </c>
      <c r="E31" s="32">
        <v>0</v>
      </c>
      <c r="F31" s="32">
        <f>SUM(C31:E31)</f>
        <v>16</v>
      </c>
      <c r="G31" s="40" t="s">
        <v>146</v>
      </c>
      <c r="H31" s="2"/>
      <c r="I31" s="107" t="s">
        <v>319</v>
      </c>
      <c r="J31" s="197"/>
      <c r="K31" s="207"/>
      <c r="L31" s="208"/>
      <c r="M31" s="209"/>
      <c r="N31" s="41"/>
      <c r="O31" s="218"/>
      <c r="P31" s="2">
        <f>+O31*N31*M31</f>
        <v>0</v>
      </c>
      <c r="Q31" s="121"/>
      <c r="R31" s="36"/>
      <c r="S31" s="36"/>
      <c r="T31" s="7" t="s">
        <v>291</v>
      </c>
      <c r="U31" s="55"/>
      <c r="V31" s="38"/>
      <c r="W31" s="32"/>
      <c r="X31" s="121"/>
      <c r="Y31" s="51"/>
    </row>
  </sheetData>
  <mergeCells count="27">
    <mergeCell ref="K3:M3"/>
    <mergeCell ref="K6:M6"/>
    <mergeCell ref="K5:M5"/>
    <mergeCell ref="A3:A12"/>
    <mergeCell ref="A23:A31"/>
    <mergeCell ref="K18:M18"/>
    <mergeCell ref="K9:M9"/>
    <mergeCell ref="K11:M11"/>
    <mergeCell ref="J17:M17"/>
    <mergeCell ref="K10:M10"/>
    <mergeCell ref="K4:M4"/>
    <mergeCell ref="K21:M21"/>
    <mergeCell ref="J19:M19"/>
    <mergeCell ref="K15:M15"/>
    <mergeCell ref="K22:M22"/>
    <mergeCell ref="A16:A22"/>
    <mergeCell ref="A14:A15"/>
    <mergeCell ref="K13:M13"/>
    <mergeCell ref="K7:M7"/>
    <mergeCell ref="K12:M12"/>
    <mergeCell ref="J20:M20"/>
    <mergeCell ref="J16:M16"/>
    <mergeCell ref="K8:M8"/>
    <mergeCell ref="J23:J31"/>
    <mergeCell ref="K23:M31"/>
    <mergeCell ref="O23:O31"/>
    <mergeCell ref="K14:M14"/>
  </mergeCells>
  <conditionalFormatting sqref="M20:O20 N21:O22 M11:M12 O23 P3:P8 N3:N9 N10:O19 N23:N31">
    <cfRule type="cellIs" dxfId="5" priority="1" stopIfTrue="1" operator="equal">
      <formula>"Bajo"</formula>
    </cfRule>
    <cfRule type="cellIs" dxfId="4" priority="2" stopIfTrue="1" operator="equal">
      <formula>"Medio"</formula>
    </cfRule>
    <cfRule type="cellIs" dxfId="3" priority="3" stopIfTrue="1" operator="equal">
      <formula>"Alto"</formula>
    </cfRule>
  </conditionalFormatting>
  <conditionalFormatting sqref="H13 G19:G31 H19:H22 G3:H12">
    <cfRule type="cellIs" dxfId="2" priority="4" stopIfTrue="1" operator="equal">
      <formula>"Físico"</formula>
    </cfRule>
    <cfRule type="cellIs" dxfId="1" priority="5" stopIfTrue="1" operator="equal">
      <formula>"Ergonómico"</formula>
    </cfRule>
    <cfRule type="cellIs" dxfId="0" priority="6" stopIfTrue="1" operator="equal">
      <formula>"Químico"</formula>
    </cfRule>
  </conditionalFormatting>
  <dataValidations count="1">
    <dataValidation type="list" allowBlank="1" showInputMessage="1" showErrorMessage="1" sqref="N3:N31">
      <formula1>$AA$6:$AA$8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51" sqref="B51"/>
    </sheetView>
  </sheetViews>
  <sheetFormatPr baseColWidth="10" defaultRowHeight="12.75" x14ac:dyDescent="0.2"/>
  <sheetData/>
  <phoneticPr fontId="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Matriz de Riesgos Laborales</vt:lpstr>
      <vt:lpstr>Hoja2</vt:lpstr>
      <vt:lpstr>Hoja1</vt:lpstr>
      <vt:lpstr>'Matriz de Riesgos Laborales'!Área_de_impresión</vt:lpstr>
      <vt:lpstr>'Matriz de Riesgos Laborales'!Títulos_a_imprimir</vt:lpstr>
    </vt:vector>
  </TitlesOfParts>
  <Manager>Ministerio de Relaciones Laborales</Manager>
  <Company>Dirección de Seguridad y Salud MRL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DSST - MRL;K</dc:creator>
  <cp:lastModifiedBy>Jose</cp:lastModifiedBy>
  <cp:lastPrinted>2015-05-12T21:22:18Z</cp:lastPrinted>
  <dcterms:created xsi:type="dcterms:W3CDTF">2008-03-24T16:00:15Z</dcterms:created>
  <dcterms:modified xsi:type="dcterms:W3CDTF">2016-08-18T23:02:28Z</dcterms:modified>
</cp:coreProperties>
</file>